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Password="DFA3" lockStructure="1"/>
  <bookViews>
    <workbookView xWindow="28800" yWindow="-975" windowWidth="31995" windowHeight="15990"/>
  </bookViews>
  <sheets>
    <sheet name="skupno" sheetId="1" r:id="rId1"/>
    <sheet name="prvo-nadstropje" sheetId="2" r:id="rId2"/>
    <sheet name="2-3-4-nadstropje" sheetId="3" r:id="rId3"/>
    <sheet name="vodovod" sheetId="4" r:id="rId4"/>
    <sheet name="prezračevanje" sheetId="5" r:id="rId5"/>
  </sheets>
  <definedNames>
    <definedName name="_Ref5462091" localSheetId="1">'prvo-nadstropje'!$A$47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E3" i="5" l="1"/>
  <c r="E5" i="5"/>
  <c r="E6" i="5"/>
  <c r="E7" i="5"/>
  <c r="E8" i="5"/>
  <c r="E2" i="5"/>
  <c r="E4" i="4"/>
  <c r="E5" i="4"/>
  <c r="E6" i="4"/>
  <c r="E7" i="4"/>
  <c r="E9" i="4"/>
  <c r="E10" i="4"/>
  <c r="E11" i="4"/>
  <c r="E13" i="4"/>
  <c r="E14" i="4"/>
  <c r="E15" i="4"/>
  <c r="E16" i="4"/>
  <c r="E20" i="4"/>
  <c r="E24" i="4"/>
  <c r="E30" i="4"/>
  <c r="E31" i="4"/>
  <c r="E32" i="4"/>
  <c r="E33" i="4"/>
  <c r="E34" i="4"/>
  <c r="E35" i="4"/>
  <c r="E37" i="4"/>
  <c r="E38" i="4"/>
  <c r="E39" i="4"/>
  <c r="E41" i="4"/>
  <c r="E42" i="4"/>
  <c r="E43" i="4"/>
  <c r="E44" i="4"/>
  <c r="E45" i="4"/>
  <c r="E3" i="4"/>
  <c r="E4" i="3"/>
  <c r="E5" i="3"/>
  <c r="E6" i="3"/>
  <c r="E7" i="3"/>
  <c r="E8" i="3"/>
  <c r="E50" i="3" s="1"/>
  <c r="C3" i="1" s="1"/>
  <c r="E11" i="3"/>
  <c r="E12" i="3"/>
  <c r="E13" i="3"/>
  <c r="E14" i="3"/>
  <c r="E17" i="3"/>
  <c r="E18" i="3"/>
  <c r="E19" i="3"/>
  <c r="E20" i="3"/>
  <c r="E21" i="3"/>
  <c r="E24" i="3"/>
  <c r="E25" i="3"/>
  <c r="E29" i="3"/>
  <c r="E30" i="3"/>
  <c r="E31" i="3"/>
  <c r="E32" i="3"/>
  <c r="E33" i="3"/>
  <c r="E36" i="3"/>
  <c r="E37" i="3"/>
  <c r="E40" i="3"/>
  <c r="E41" i="3"/>
  <c r="E42" i="3"/>
  <c r="E43" i="3"/>
  <c r="E44" i="3"/>
  <c r="E45" i="3"/>
  <c r="E46" i="3"/>
  <c r="E47" i="3"/>
  <c r="E48" i="3"/>
  <c r="E49" i="3"/>
  <c r="E3" i="3"/>
  <c r="E4" i="2"/>
  <c r="E5" i="2"/>
  <c r="E6" i="2"/>
  <c r="E7" i="2"/>
  <c r="E8" i="2"/>
  <c r="E9" i="2"/>
  <c r="E10" i="2"/>
  <c r="E13" i="2"/>
  <c r="E14" i="2"/>
  <c r="E15" i="2"/>
  <c r="E18" i="2"/>
  <c r="E19" i="2"/>
  <c r="E20" i="2"/>
  <c r="E21" i="2"/>
  <c r="E22" i="2"/>
  <c r="E23" i="2"/>
  <c r="E26" i="2"/>
  <c r="E27" i="2"/>
  <c r="E31" i="2"/>
  <c r="E32" i="2"/>
  <c r="E33" i="2"/>
  <c r="E34" i="2"/>
  <c r="E35" i="2"/>
  <c r="E36" i="2"/>
  <c r="E39" i="2"/>
  <c r="E40" i="2"/>
  <c r="E43" i="2"/>
  <c r="E44" i="2"/>
  <c r="E45" i="2"/>
  <c r="E46" i="2"/>
  <c r="E47" i="2"/>
  <c r="E48" i="2"/>
  <c r="E49" i="2"/>
  <c r="E50" i="2"/>
  <c r="E51" i="2"/>
  <c r="E52" i="2"/>
  <c r="E53" i="2"/>
  <c r="E3" i="2"/>
  <c r="E9" i="5"/>
  <c r="B5" i="1" s="1"/>
  <c r="C5" i="1" s="1"/>
  <c r="E54" i="2" l="1"/>
  <c r="B2" i="1" s="1"/>
  <c r="C2" i="1" s="1"/>
  <c r="E46" i="4"/>
  <c r="B4" i="1" s="1"/>
  <c r="C4" i="1" l="1"/>
  <c r="C6" i="1" s="1"/>
  <c r="B6" i="1"/>
</calcChain>
</file>

<file path=xl/sharedStrings.xml><?xml version="1.0" encoding="utf-8"?>
<sst xmlns="http://schemas.openxmlformats.org/spreadsheetml/2006/main" count="290" uniqueCount="152">
  <si>
    <t>Rušitvena dela</t>
  </si>
  <si>
    <t>enota</t>
  </si>
  <si>
    <t>količina</t>
  </si>
  <si>
    <t>cena/enoto brez DDV</t>
  </si>
  <si>
    <t>vrednost brez DDV</t>
  </si>
  <si>
    <t>kom</t>
  </si>
  <si>
    <t>m</t>
  </si>
  <si>
    <t>Zidarska dela</t>
  </si>
  <si>
    <t>Keramična  dela</t>
  </si>
  <si>
    <t>Montažna  dela</t>
  </si>
  <si>
    <t>Mizarska dela</t>
  </si>
  <si>
    <t>Soboslikarska dela</t>
  </si>
  <si>
    <t>Elektroinstalacijaska dela</t>
  </si>
  <si>
    <t>1.     Odstranitev tapisona in parketa pod njim v prostoru 1</t>
  </si>
  <si>
    <t>m2</t>
  </si>
  <si>
    <t>2.     Demontaža obstoječih vrat v kabine dim 61/198 cm</t>
  </si>
  <si>
    <t>3.     Demontaža obstoječih vhodnih vrat dim 81/198 cm in dim 71/198 cm. Vrata imajo spodaj vgrajene rešetke za dovod zraka v moške in ženske sanitarije. Rešetke se previdno odstrani in deponira za uporabo v novih vratih.</t>
  </si>
  <si>
    <t>4.     Odstranitev ogledala dim 75 x 90 cm, ki je prilepljen na keramiko.</t>
  </si>
  <si>
    <t>5.     Demontaža maske bojlerja v moških sanitarijah dim 48 x 32 cm in dolžine 152 cm</t>
  </si>
  <si>
    <t>6.     Demontaža maske za konvektor pod oknom dim 68 x 126 cm. Rešetko se odstrani in deponira.</t>
  </si>
  <si>
    <t>7.     Odstranitev talne obrobe višine 10 cm na zidovih, ki so brez keramične obloge.</t>
  </si>
  <si>
    <t>8.     Odstranitev spuščenega stropa z vsemi vmesnimi in zaključnimi letvami</t>
  </si>
  <si>
    <t>·       vrata v kabine dim 61 x 198,4 cm. Krilo po naročilu, ker je krajše za 3 cm za dotok zraka. Vrata se ne smejo krajšati z rezanjem. Varnostno zaklepanje z metuljčkom z možnostjo odklepanja z zunanje strani.</t>
  </si>
  <si>
    <t>·       vrata dimenzije 71 x 198,4 cm z vgradno rešetko. Kljuka klasična s cilindričnim vložkom in rozeto.</t>
  </si>
  <si>
    <t>·       Vhodna vrata v sanitarije dim 81 x 198,4 cm z vgradno rešetko. Kljuka klasična s cilindrom in rozeto</t>
  </si>
  <si>
    <t>cena na enoto brez DDV</t>
  </si>
  <si>
    <t>straniščna školjka</t>
  </si>
  <si>
    <t>kos</t>
  </si>
  <si>
    <t>umivalnik</t>
  </si>
  <si>
    <t>pisoar</t>
  </si>
  <si>
    <t>električni bojler</t>
  </si>
  <si>
    <t>ø32</t>
  </si>
  <si>
    <t>ø50</t>
  </si>
  <si>
    <t>ø110</t>
  </si>
  <si>
    <t>podajalnik papirja za stranišče</t>
  </si>
  <si>
    <t>podajalnik papirja za umivalnik</t>
  </si>
  <si>
    <t>milnik</t>
  </si>
  <si>
    <t xml:space="preserve"> ø32</t>
  </si>
  <si>
    <t xml:space="preserve"> ø50</t>
  </si>
  <si>
    <t xml:space="preserve"> ø110</t>
  </si>
  <si>
    <t xml:space="preserve"> 300 x 160 mm</t>
  </si>
  <si>
    <t xml:space="preserve"> 400 x 200 mm</t>
  </si>
  <si>
    <t>1.     Demontaža odvodnih prezračevalnih ventilov velikosti ø125 pred odstranitvijo obstoječega spuščenega stropa in odvoz na deponijo</t>
  </si>
  <si>
    <t>2.     Dobava in montaža novih prezračevalnih ventilov velikosti ø125 vključno s fleksbilnimi kanalskimi priključki za montažo na obstoječi kanalski razvod v novem spuščenem stropu</t>
  </si>
  <si>
    <t>3.     Demontaža in ponovna montaža zračnih rešetk za vgradnjo v sp. del vrat velikosti:</t>
  </si>
  <si>
    <t>4.     Pripravljalna dela, nastavitev prezračevalnih ventilov z meritvami, zaključna dela</t>
  </si>
  <si>
    <t>5.     Transportni in splošni stroški</t>
  </si>
  <si>
    <t>prvo nadstropje (rušitvena, zidarska, keramična, montažna, mizarska, soboslikarska in elektroinstalacijska dela)</t>
  </si>
  <si>
    <t>drugo, tretje in četrto nadstropje (rušitvena, zidarska, keramična, montažna, mizarska, soboslikarska in elektroinstalacijska dela)</t>
  </si>
  <si>
    <t>vodovodna napeljava (material in delo za 1., 2., 3. in 4. nadstropje)</t>
  </si>
  <si>
    <t>prezračevanje (material in delo za 1., 2., 3. in 4. nadstropje)</t>
  </si>
  <si>
    <t>vrednost z DDV</t>
  </si>
  <si>
    <t>Kraj in datum:</t>
  </si>
  <si>
    <t>Ponudnik:</t>
  </si>
  <si>
    <t>Žig</t>
  </si>
  <si>
    <t>Podpis:</t>
  </si>
  <si>
    <t>storitev</t>
  </si>
  <si>
    <t>1.     Demontaža obstoječe sanitarne opreme z odvozom na deponijo</t>
  </si>
  <si>
    <t>2.     Razrez neuporabnih obstoječih vodovodnih cevi z odvozom na deponijo DN 15</t>
  </si>
  <si>
    <t>3.     Razrez-demontaža obst. odtočnih cevi z odvozom na deponijo in vgradnja dodatnih fazonskih kosov</t>
  </si>
  <si>
    <t>4.     Demontaža in ponovna montaža pripadajoče sanitarne opreme</t>
  </si>
  <si>
    <t>5.     Kompletno stranišče - konzolno-viseče, sestoječe iz:</t>
  </si>
  <si>
    <t>·       školjke s stranskim odtokom</t>
  </si>
  <si>
    <t>·       sedežne deske s počasno spuščajočim pokrovom</t>
  </si>
  <si>
    <t>·       montažni element s podometnim kotličkom za posluževanje s sprednje strani, za vgradnjo v zid ali predstensko vgradnjo, s tipko z dvokoličinsko splakovalno tehniko, z garnituro manšet glede na WC školjko</t>
  </si>
  <si>
    <t>6.     Kompleten umivalnik iz sanitarne keramike velikosti 60 x 50 cm, sestoječ iz:</t>
  </si>
  <si>
    <t>·       kromirane stoječe enoročne mešalne baterije z dvignjenim izlivom</t>
  </si>
  <si>
    <t>·       kromiranega odlivnega ventila brez preliva skupno s sifonom ø50 mm,</t>
  </si>
  <si>
    <t>·       dveh kotnih regulirnih ventilov s ponikljano cevko in rozeto, pritrdilnih vijakov</t>
  </si>
  <si>
    <t>7.     Pisoarna školjka iz sanitarne keramike za stensko montažo - viseča izvedba s hrbtnim priključkom, sestoječa iz:</t>
  </si>
  <si>
    <t>·       razpršilne šobe</t>
  </si>
  <si>
    <t>·       senzorjem z el. magnetnim ventilom</t>
  </si>
  <si>
    <t>·       zapornim ventilom in filtrom</t>
  </si>
  <si>
    <t>·       ponikljanega sifona ø50</t>
  </si>
  <si>
    <t>·       pritrdilnega in tesnilnega materiala</t>
  </si>
  <si>
    <t>8.     Zidno pregradna stena za pisoar velikosti: višina/globina/debelina 65/32/9 cm za montažo med pisoarji</t>
  </si>
  <si>
    <t>9.     Električni tlačni bojler pravokotne (slim) oblike vsebine 50 l skupaj z varnostnim ventilom  in povezovalnih cevi</t>
  </si>
  <si>
    <t>10.   Električni tlačni bojler vsebine 30 l, skupaj z varnostnim ventilom in povezovalnih cevi</t>
  </si>
  <si>
    <t>11.   Ogledalo za namestitev nad umivalnikom z vgrajeno LED osvetlitvijo velikosti širina/višina/debelina 60/75/3 cm</t>
  </si>
  <si>
    <t>12.   Osvežilec zraka za montažo na steno z baterijskim napajanjem in timerjem za časovno nastavitev delovanja</t>
  </si>
  <si>
    <t>13.   PVC talni sifon s smradno zaporo, s ponikljano rešetko 150x150 mm, s horizontalnim odvodom</t>
  </si>
  <si>
    <t>14.   Podometni krogelni ventil z ročko DN 20</t>
  </si>
  <si>
    <t>15.   Pocinkana navojna cev za razvod hladne vode, vključno s fitingi, tesnilnim in pritdilnim materialom in parozaporno izolacijo DN 15</t>
  </si>
  <si>
    <t>16.   Pocinkana navojna cev za razvod tople vode, vključno s fitingi, tesnilnim in pritdilnim materialom in toplotno izolacijo, velikosti DN 15</t>
  </si>
  <si>
    <t>17.   PVC kanalizacijska cev vključno s fazonskimi kosi, skupaj z montažnim in spojnim materialom, velikosti:</t>
  </si>
  <si>
    <t>18.   Pripravljalna dela, zarisovanje, izdelava utorov v opečni zid za novi cevni razvod, tlačna preizkušnja, zaključna dela</t>
  </si>
  <si>
    <t>19.   Transportni in splošni stroški</t>
  </si>
  <si>
    <t>1.     Demontaža kabin WC-jev z vratmi. Debelina sten 4 cm iz lesenih lamel, površinsko obdelane z ultrapasom.</t>
  </si>
  <si>
    <t>2.     Demontaža obstoječih vhodnih vrat dim 61/198 cm in dim 71/198 cm. Vrata imajo spodaj vgrajene rešetke za dovod zraka v moške in ženske sanitarije. Rešetke se previdno odstrani in deponira za uporabo v novih vratih.</t>
  </si>
  <si>
    <t>3.     Odstranitev ogledala dim 75 x 90 cm ki je prilepljen na keramiko.</t>
  </si>
  <si>
    <t>4.     Demontaža maske za konvektor pod oknom dim 118 x 36 cm. Rešetko se odstrani in deponira.</t>
  </si>
  <si>
    <t>5.     Odstranitev spuščenega stropa z vsemi vmesnimi in zaključnimi letvami</t>
  </si>
  <si>
    <r>
      <t>m</t>
    </r>
    <r>
      <rPr>
        <vertAlign val="superscript"/>
        <sz val="10"/>
        <color theme="1"/>
        <rFont val="Arial"/>
        <family val="2"/>
      </rPr>
      <t>2</t>
    </r>
  </si>
  <si>
    <t>6.     Rušenje obstoječega tlaka v moških in ženskih sanitarijah. V tlaku so položene instalacije vodovoda in kondenza, na katere je potrebno posvetiti pozornost, da se ne poškodujejo.</t>
  </si>
  <si>
    <t>·       vhodna vrata dimenzije 71 x 198,4 cm z vgradno rešetko. Kljuka klasična s cilindričnim vložkom in rozeto.</t>
  </si>
  <si>
    <t>·       Vhodna vrata v sanitarije dim 61 x 198,4 cm z vgradno rešetko. Kljuka klasična s cilindrom in rozeto. V krilo je potrebno montirati rešetko.</t>
  </si>
  <si>
    <t>9.     Po demontaži vrat je potrebno debelino zidov prilagoditi na globino podboja novih vrat z upoštevanjem tolerance. Stene morajo biti popolnoma ravne in navpične. Zidna odprtina in višina mora odgovarjati dimenziji vgradnega podboja.</t>
  </si>
  <si>
    <t>10.     Obzidava podometnega kotlička po celotni širini prostora to je 90 cm in višini 120 cm, kjer nastane polička širine 12 do 14 cm.</t>
  </si>
  <si>
    <t>11.     Izravnava tal v prostoru 1 po odstranitvi parketa v debelini cca 3 cm z samorazlivno maso. Podlago je potrebno premazati s kontaktnim premazom.</t>
  </si>
  <si>
    <t>12.      Premaz vseh keramičnih sten z uporabo univerzalnega temeljnega sprijemnega premaza na osnovi akrilnih smol in keramičnega polnila v vodni disperziji z zelo nizko vsebnostjo hlapljivih organskih sestavin (HOS)</t>
  </si>
  <si>
    <t>13.       Premaz vseh talnih keramičnih oblog z uporabo univerzalnega temeljnega sprijemnega premaza na osnovi akrilnih smol in keramičnega polnila v vodni disperziji z zelo nizko vsebnostjo hlapljivih organskih sestavin (HOS)</t>
  </si>
  <si>
    <t>16.       Stenska talna obroba v prostoru 1 in okoli okroglega stebra višine 10 cm.</t>
  </si>
  <si>
    <t>17.       Sanitarna PVC okrasna letev 12,5 mm</t>
  </si>
  <si>
    <t>18.   Obloga sten od 1,20 m navzgor do 10 cm nad linijo spuščenega stropa z gipskartonskimi ploščami debeline 6 oziroma 9,5 cm na lepilo. Stiki plošč se bandažirajo.</t>
  </si>
  <si>
    <t>19.   Dobava in montaža spuščenega stropa kot je obstoječi z vsemi zaključnimi in vmesnimi letvami in vešali višine 34 cm. Na mestih, ki so označena za namestitev luči in prezračevalnih ventilov, se ploščo primerno izreže.</t>
  </si>
  <si>
    <t>20.   Dobava in montaža novih vrat v beli barvi. Krila so polna in obložena z mediapan ploščo ( MDP ). Podboj je iz iverice in pleskan na belo barvo. Nasadila so vidna. Vrata so opremljena s kljuko in rozeto.</t>
  </si>
  <si>
    <t>21.   Obloga konvektorja z iveral ploščami debeline 16 mm, ki so barvane v tonu, kot obstoječa obloga oziroma po izbiri investitorja.  Zgornja plošča dim cca 126 x 67 cm z izrezom za rešetko, spodnja vertikalna plošča dim. cca 126 x 68 cm. Plošče so pritrjene na obstoječo ogrodje na enak način kot odstranjene.</t>
  </si>
  <si>
    <t>22.   Polička pri umivalniku izdelana iz kompozitnega materiala bele barve dim 20 x 50 cm deb. 12 mm Polički sta s konzolami pritrjeni na zid.</t>
  </si>
  <si>
    <t>23.   Prag pri vhodu v sanitarije dim 10 x 81 cm. Debelina praga se izmeri po zalitju tlaka v prostoru 1. Pripira naj znaša 1,5 cm.</t>
  </si>
  <si>
    <t>24.   Dvakratno kitanje sten nad keramiko z vmesnim in finalnim brušenjem.</t>
  </si>
  <si>
    <t>25.   Slikanje sten z belo barvo Latex polmat barvo. Površine je potrebno predhodno premazati z akrilno podlogo.</t>
  </si>
  <si>
    <t>26.   Odklop aparatov za sušenje rok in blokiranje vodnika od napetosti.</t>
  </si>
  <si>
    <t>27.   Demontaža luči nad ogledalom.</t>
  </si>
  <si>
    <t>28.   Demontaža stropnih luči, čiščenje luči za ponovno montažo in montaža.</t>
  </si>
  <si>
    <t>29.   Odklop električnega bojlerja</t>
  </si>
  <si>
    <t>30.   Priklop novega bojlerja 30 l v moških sanitarijah. Novi vodnik je potrebno položiti v utor v zidu, ki se ga izreže z rezalko in odsesavanjem prahu. cca 2 m vodnika</t>
  </si>
  <si>
    <t>31.   Priklop fotocelice za pisoar. Vodnik se položi v utor, ki se ga izvede na način, kot je opisano v točki 30. Cca 6 m vodnika.</t>
  </si>
  <si>
    <t>32.   Priklop led luči za ogledalo</t>
  </si>
  <si>
    <t>33.   Demontaža in ponovna montaža vseh stikal v obeh sanitarijah</t>
  </si>
  <si>
    <t>34.   Demontaža termostata za konvektor in ponovna montaža</t>
  </si>
  <si>
    <t>36.   Dobava in montaža senzorja za prižiganje luči s časovno nastavitvijo. Priključek senzorja na obstoječo instalacijo z cca 3 m vodnika.</t>
  </si>
  <si>
    <t>7.     Po demontaži vrat je poptrebno debelino zidov prilagoditi na globino podboja novih vrat z upoštevanjem tolerance. Stene morajo biti popolnoma ravne in navpične. Zidna odprtina in višina mora odgovarjati dimenziji vgradnega podboja.</t>
  </si>
  <si>
    <t>8.     Obzidava podometnega kotlička po celotni širini prostora to je 90 cm in višini 120 cm, kjer nastane polička širine 12 do 13 cm.</t>
  </si>
  <si>
    <t>9.     Zidanje sten kabin iz siporeksa debeline 10 cm. Zidaki se medsebojno lepijo. Na zaključku zidu se izvede betonska vez, ki je armirana z rebrasto palico v sredini vezi. Na stiku z obstoječim zidom se izvede sidranje 3x po višini.</t>
  </si>
  <si>
    <t>10.     Izdelava cementnega estriha. Pred izvedbo estriha je položiti sloj izolacije proti odarnemu zvoku. Za vezivo je potrebno uporabiti specijalno cementno mešanico , ki omogoča izvedbo finalnega tlaka po enem tednu. Debelina estriha ocenjena na 5 cm.</t>
  </si>
  <si>
    <t>11.     Premaz vseh keramičnih sten z uporabo univerzalnega temeljnega sprijemnega premaza na osnovi akrilnih smol in keramičnega polnila v vodni disperziji z zelo nizko vsebnostjo hlapljivih organskih sestavin (HOS)</t>
  </si>
  <si>
    <t>14.     Stenska talna obroba okoli okroglega stebra višine 10 cm.</t>
  </si>
  <si>
    <t>15.     Sanitarna PVC okrasna letev 12,5 mm</t>
  </si>
  <si>
    <t>16.   Obloga sten od 1,20 m navzgor do 10 cm nad linijo spuščenega stropa z gipskartonskimi ploščami debeline 6 oziroma 9,5 cm na lepilo. Stiki plošč se bandažirajo.</t>
  </si>
  <si>
    <t>17.   Dobava in montaža spuščenega stropa kot je obstoječi z vsemi zaključnimi in vmesnimi letvami in vešali višine 34 cm. Na mestih, ki so označena za namestitev luči in prezračevalnih ventilov, se ploščo primerno izreže.</t>
  </si>
  <si>
    <t>18.   Dobava in montaža novih vrat v beli barvi. Krila so polna in obložena z mediapan ploščo (MDP). Podboj je iz iverice in pleskan na belo barvo. Nasadila so vidna. Vrata so opremljena s kljuko in rozeto.</t>
  </si>
  <si>
    <t>19.   Obloga konvektorja z iveral ploščami debeline 16 mm v barvi, ki jo določi investitor.  Zgornja plošča dim 118 x 35 cm z izrezom za rešetko, spodnja vertikalna plošča dim. 118 x 68 cm. Plošče so pritrjene na obstoječo ogrodje na enak način kot odstranjene.</t>
  </si>
  <si>
    <t>20.   Polička pri umivalniku izdelana iz kompozitnega materiala bele barve dim 20 x 50 cm deb. 12 mm Polički sta s konzolami pritrjeni na zid.</t>
  </si>
  <si>
    <t>21.   Dvakratno kitanje sten nad keramiko z vmesnim in finalnim brušenjem.</t>
  </si>
  <si>
    <t>22.   Slikanje sten z belo barvo Latex polmat barvo. Površine je predhodno premazati z akrilno podlago.</t>
  </si>
  <si>
    <t>35.   Vgradnja nove vtičnice v zid za priključitev bojlerja (fiksni spoj)</t>
  </si>
  <si>
    <t>23.   Odklop aparatov za sušenje rok in deblokada obstoječega vodnika.</t>
  </si>
  <si>
    <t>24.   Demontaža luči nad ogledalom.</t>
  </si>
  <si>
    <t>25.   Demontaža stropnih luči, čiščenje luči za ponovno montažo in montaža.</t>
  </si>
  <si>
    <t>26.   Odklop električnega bojlerja</t>
  </si>
  <si>
    <t>27.   Priklop novega bojlerja 50 l v moških sanitarijah. Priklop na obstoječo električno napeljavo.</t>
  </si>
  <si>
    <t>28.   Priklop fotocelice za pisoar. Vodnik se položi v utor, ki se ga izreže z rezalko v obstoječo keramiko z odsesavanjem prahu. Priklop na vodnik luči pred senzorjem za vklop luči.</t>
  </si>
  <si>
    <t>29.   Priklop led luči za ogledala.</t>
  </si>
  <si>
    <t>30.   Demontaža in ponovna montaža vseh stikal v obeh sanitarijah</t>
  </si>
  <si>
    <t>31.   Demontaža termostata za konvektor in ponovna montaža</t>
  </si>
  <si>
    <t>32.   Dobava in montaža senzorja za prižiganje luči s časovno nastavitvijo. Priključek senzorja na obstoječo instalacijo s cca 3 m vodnika.</t>
  </si>
  <si>
    <r>
      <t>Opomba:</t>
    </r>
    <r>
      <rPr>
        <sz val="10"/>
        <color theme="1"/>
        <rFont val="Arial"/>
        <family val="2"/>
      </rPr>
      <t xml:space="preserve"> ves material se horizontalno prenaša ročno, vertikalno pa z osebnim dvigalom , ki mora biti primerno zaščiteno. Na dvorišču se prinešen material odlaga na kamion in nato v stalno deponijo. V ceni je upoštevan tudi odvoz materiala v deponijo.</t>
    </r>
  </si>
  <si>
    <r>
      <t>14.       Oblaganje sten do višine 1,2 - 1,3 m, odvisno od izbire keramike. Predlagana višina keramike je 20 cm. Nabavna cena naj bo med 15 in 20 €/m</t>
    </r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</rPr>
      <t>.</t>
    </r>
  </si>
  <si>
    <r>
      <t>15.       Polaganje talnih ploščic na obstoječe premazane ploščice. Nabavna cena ploščic naj bo med 15 in 20 €/m</t>
    </r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</rPr>
      <t>.</t>
    </r>
  </si>
  <si>
    <r>
      <t>12.     Oblaganje sten do višine 1,2 - 1,3 m , odvisno od izbire keramike. Predlagana višina keramike je 20 cm. Nabavna cena naj bo med 15 in 20 €/m</t>
    </r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</rPr>
      <t>.</t>
    </r>
  </si>
  <si>
    <r>
      <t>13.     Polaganje talnih ploščic na cementni estrih. Nabavna cena ploščic naj bo med 15 in 20 €/m</t>
    </r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</rPr>
      <t>.</t>
    </r>
  </si>
  <si>
    <r>
      <t>Opomba:</t>
    </r>
    <r>
      <rPr>
        <sz val="10"/>
        <color theme="1"/>
        <rFont val="Arial"/>
        <family val="2"/>
      </rPr>
      <t xml:space="preserve"> ves material se horizontalno prenaša ročno, vertikalno pa z osebnim dvigalom, ki mora biti primerno zaščiteno. Na dvorišču se prinešen material odlaga na kamion in nato v stalno deponijo. V ceni je upoštevan tudi odvoz materiala v deponijo.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</si>
</sst>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rgb="FF000000"/>
      <name val="Arial"/>
      <family val="2"/>
    </font>
    <font>
      <vertAlign val="superscript"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0" fontId="1" fillId="0" borderId="1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/>
    </xf>
    <xf numFmtId="0" fontId="1" fillId="0" borderId="0" xfId="0" applyFont="1" applyAlignment="1" applyProtection="1">
      <alignment horizontal="justify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4" fontId="1" fillId="0" borderId="1" xfId="0" applyNumberFormat="1" applyFont="1" applyBorder="1"/>
    <xf numFmtId="4" fontId="1" fillId="0" borderId="0" xfId="0" applyNumberFormat="1" applyFont="1" applyBorder="1"/>
    <xf numFmtId="4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 indent="2"/>
    </xf>
    <xf numFmtId="0" fontId="1" fillId="0" borderId="1" xfId="0" applyFont="1" applyBorder="1" applyAlignment="1">
      <alignment horizontal="left" vertical="top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justify" vertical="center" wrapText="1"/>
      <protection locked="0"/>
    </xf>
    <xf numFmtId="0" fontId="1" fillId="0" borderId="1" xfId="0" applyFont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zoomScale="130" zoomScaleNormal="130" workbookViewId="0">
      <selection activeCell="A8" sqref="A8"/>
    </sheetView>
  </sheetViews>
  <sheetFormatPr defaultColWidth="10.875" defaultRowHeight="12.75" x14ac:dyDescent="0.2"/>
  <cols>
    <col min="1" max="1" width="51.625" style="3" customWidth="1"/>
    <col min="2" max="16384" width="10.875" style="3"/>
  </cols>
  <sheetData>
    <row r="1" spans="1:4" ht="25.5" x14ac:dyDescent="0.2">
      <c r="A1" s="1"/>
      <c r="B1" s="2" t="s">
        <v>4</v>
      </c>
      <c r="C1" s="2" t="s">
        <v>51</v>
      </c>
    </row>
    <row r="2" spans="1:4" ht="25.5" x14ac:dyDescent="0.2">
      <c r="A2" s="4" t="s">
        <v>47</v>
      </c>
      <c r="B2" s="23">
        <f>'prvo-nadstropje'!E54</f>
        <v>0</v>
      </c>
      <c r="C2" s="23">
        <f>B2*1.22</f>
        <v>0</v>
      </c>
    </row>
    <row r="3" spans="1:4" ht="25.5" x14ac:dyDescent="0.2">
      <c r="A3" s="4" t="s">
        <v>48</v>
      </c>
      <c r="B3" s="23">
        <f>'2-3-4-nadstropje'!E50*3</f>
        <v>0</v>
      </c>
      <c r="C3" s="23">
        <f t="shared" ref="C3:C5" si="0">B3*1.22</f>
        <v>0</v>
      </c>
    </row>
    <row r="4" spans="1:4" x14ac:dyDescent="0.2">
      <c r="A4" s="4" t="s">
        <v>49</v>
      </c>
      <c r="B4" s="23">
        <f>vodovod!E46</f>
        <v>0</v>
      </c>
      <c r="C4" s="23">
        <f t="shared" si="0"/>
        <v>0</v>
      </c>
    </row>
    <row r="5" spans="1:4" x14ac:dyDescent="0.2">
      <c r="A5" s="4" t="s">
        <v>50</v>
      </c>
      <c r="B5" s="23">
        <f>prezračevanje!E9</f>
        <v>0</v>
      </c>
      <c r="C5" s="23">
        <f t="shared" si="0"/>
        <v>0</v>
      </c>
    </row>
    <row r="6" spans="1:4" x14ac:dyDescent="0.2">
      <c r="B6" s="24">
        <f>SUM(B2:B5)</f>
        <v>0</v>
      </c>
      <c r="C6" s="24">
        <f>SUM(C2:C5)</f>
        <v>0</v>
      </c>
    </row>
    <row r="8" spans="1:4" ht="15.95" customHeight="1" x14ac:dyDescent="0.2">
      <c r="A8" s="19" t="s">
        <v>52</v>
      </c>
      <c r="B8" s="19"/>
      <c r="C8" s="19" t="s">
        <v>53</v>
      </c>
      <c r="D8" s="21"/>
    </row>
    <row r="9" spans="1:4" x14ac:dyDescent="0.2">
      <c r="A9" s="19"/>
      <c r="B9" s="19"/>
      <c r="C9" s="19"/>
      <c r="D9" s="21"/>
    </row>
    <row r="10" spans="1:4" x14ac:dyDescent="0.2">
      <c r="A10" s="20"/>
      <c r="B10" s="20" t="s">
        <v>54</v>
      </c>
      <c r="C10" s="19" t="s">
        <v>55</v>
      </c>
      <c r="D10" s="21"/>
    </row>
    <row r="11" spans="1:4" x14ac:dyDescent="0.2">
      <c r="A11" s="21"/>
      <c r="B11" s="21"/>
      <c r="C11" s="21"/>
      <c r="D11" s="21"/>
    </row>
    <row r="12" spans="1:4" x14ac:dyDescent="0.2">
      <c r="A12" s="21"/>
      <c r="B12" s="21"/>
      <c r="C12" s="21"/>
      <c r="D12" s="21"/>
    </row>
  </sheetData>
  <sheetProtection password="DFA3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A37" zoomScale="130" zoomScaleNormal="130" workbookViewId="0">
      <selection activeCell="D19" sqref="D19"/>
    </sheetView>
  </sheetViews>
  <sheetFormatPr defaultColWidth="10.875" defaultRowHeight="12.75" x14ac:dyDescent="0.2"/>
  <cols>
    <col min="1" max="1" width="41.125" style="3" customWidth="1"/>
    <col min="2" max="16384" width="10.875" style="3"/>
  </cols>
  <sheetData>
    <row r="1" spans="1:5" ht="25.5" x14ac:dyDescent="0.2">
      <c r="A1" s="14" t="s">
        <v>0</v>
      </c>
      <c r="B1" s="2" t="s">
        <v>1</v>
      </c>
      <c r="C1" s="2" t="s">
        <v>2</v>
      </c>
      <c r="D1" s="25" t="s">
        <v>3</v>
      </c>
      <c r="E1" s="25" t="s">
        <v>4</v>
      </c>
    </row>
    <row r="2" spans="1:5" ht="63.75" x14ac:dyDescent="0.2">
      <c r="A2" s="14" t="s">
        <v>146</v>
      </c>
      <c r="B2" s="2"/>
      <c r="C2" s="2"/>
      <c r="D2" s="25"/>
      <c r="E2" s="25"/>
    </row>
    <row r="3" spans="1:5" ht="25.5" x14ac:dyDescent="0.2">
      <c r="A3" s="4" t="s">
        <v>13</v>
      </c>
      <c r="B3" s="2" t="s">
        <v>92</v>
      </c>
      <c r="C3" s="2">
        <v>1.6</v>
      </c>
      <c r="D3" s="26"/>
      <c r="E3" s="25">
        <f>C3*D3</f>
        <v>0</v>
      </c>
    </row>
    <row r="4" spans="1:5" ht="25.5" x14ac:dyDescent="0.2">
      <c r="A4" s="4" t="s">
        <v>15</v>
      </c>
      <c r="B4" s="2" t="s">
        <v>5</v>
      </c>
      <c r="C4" s="2">
        <v>3</v>
      </c>
      <c r="D4" s="26"/>
      <c r="E4" s="25">
        <f t="shared" ref="E4:E53" si="0">C4*D4</f>
        <v>0</v>
      </c>
    </row>
    <row r="5" spans="1:5" ht="63.75" x14ac:dyDescent="0.2">
      <c r="A5" s="4" t="s">
        <v>16</v>
      </c>
      <c r="B5" s="2" t="s">
        <v>5</v>
      </c>
      <c r="C5" s="2">
        <v>3</v>
      </c>
      <c r="D5" s="26"/>
      <c r="E5" s="25">
        <f t="shared" si="0"/>
        <v>0</v>
      </c>
    </row>
    <row r="6" spans="1:5" ht="25.5" x14ac:dyDescent="0.2">
      <c r="A6" s="4" t="s">
        <v>17</v>
      </c>
      <c r="B6" s="2" t="s">
        <v>5</v>
      </c>
      <c r="C6" s="2">
        <v>2</v>
      </c>
      <c r="D6" s="26"/>
      <c r="E6" s="25">
        <f t="shared" si="0"/>
        <v>0</v>
      </c>
    </row>
    <row r="7" spans="1:5" ht="25.5" x14ac:dyDescent="0.2">
      <c r="A7" s="4" t="s">
        <v>18</v>
      </c>
      <c r="B7" s="2" t="s">
        <v>5</v>
      </c>
      <c r="C7" s="2">
        <v>1</v>
      </c>
      <c r="D7" s="26"/>
      <c r="E7" s="25">
        <f t="shared" si="0"/>
        <v>0</v>
      </c>
    </row>
    <row r="8" spans="1:5" ht="25.5" x14ac:dyDescent="0.2">
      <c r="A8" s="4" t="s">
        <v>19</v>
      </c>
      <c r="B8" s="2" t="s">
        <v>5</v>
      </c>
      <c r="C8" s="2">
        <v>1</v>
      </c>
      <c r="D8" s="26"/>
      <c r="E8" s="25">
        <f t="shared" si="0"/>
        <v>0</v>
      </c>
    </row>
    <row r="9" spans="1:5" ht="25.5" x14ac:dyDescent="0.2">
      <c r="A9" s="4" t="s">
        <v>20</v>
      </c>
      <c r="B9" s="2" t="s">
        <v>6</v>
      </c>
      <c r="C9" s="2">
        <v>3.1</v>
      </c>
      <c r="D9" s="26"/>
      <c r="E9" s="25">
        <f t="shared" si="0"/>
        <v>0</v>
      </c>
    </row>
    <row r="10" spans="1:5" ht="25.5" x14ac:dyDescent="0.2">
      <c r="A10" s="4" t="s">
        <v>21</v>
      </c>
      <c r="B10" s="2" t="s">
        <v>92</v>
      </c>
      <c r="C10" s="2">
        <v>13</v>
      </c>
      <c r="D10" s="26"/>
      <c r="E10" s="25">
        <f t="shared" si="0"/>
        <v>0</v>
      </c>
    </row>
    <row r="11" spans="1:5" x14ac:dyDescent="0.2">
      <c r="A11" s="4"/>
      <c r="B11" s="2"/>
      <c r="C11" s="2"/>
      <c r="D11" s="27"/>
      <c r="E11" s="25"/>
    </row>
    <row r="12" spans="1:5" x14ac:dyDescent="0.2">
      <c r="A12" s="14" t="s">
        <v>7</v>
      </c>
      <c r="B12" s="2"/>
      <c r="C12" s="2"/>
      <c r="D12" s="27"/>
      <c r="E12" s="25"/>
    </row>
    <row r="13" spans="1:5" ht="63.75" x14ac:dyDescent="0.2">
      <c r="A13" s="4" t="s">
        <v>96</v>
      </c>
      <c r="B13" s="2" t="s">
        <v>5</v>
      </c>
      <c r="C13" s="2">
        <v>6</v>
      </c>
      <c r="D13" s="26"/>
      <c r="E13" s="25">
        <f t="shared" si="0"/>
        <v>0</v>
      </c>
    </row>
    <row r="14" spans="1:5" ht="38.25" x14ac:dyDescent="0.2">
      <c r="A14" s="4" t="s">
        <v>97</v>
      </c>
      <c r="B14" s="2" t="s">
        <v>5</v>
      </c>
      <c r="C14" s="2">
        <v>3</v>
      </c>
      <c r="D14" s="26"/>
      <c r="E14" s="25">
        <f t="shared" si="0"/>
        <v>0</v>
      </c>
    </row>
    <row r="15" spans="1:5" ht="38.25" x14ac:dyDescent="0.2">
      <c r="A15" s="4" t="s">
        <v>98</v>
      </c>
      <c r="B15" s="2" t="s">
        <v>92</v>
      </c>
      <c r="C15" s="2">
        <v>1.6</v>
      </c>
      <c r="D15" s="26"/>
      <c r="E15" s="25">
        <f t="shared" si="0"/>
        <v>0</v>
      </c>
    </row>
    <row r="16" spans="1:5" x14ac:dyDescent="0.2">
      <c r="A16" s="4"/>
      <c r="B16" s="2"/>
      <c r="C16" s="2"/>
      <c r="D16" s="27"/>
      <c r="E16" s="25"/>
    </row>
    <row r="17" spans="1:5" x14ac:dyDescent="0.2">
      <c r="A17" s="14" t="s">
        <v>8</v>
      </c>
      <c r="B17" s="2"/>
      <c r="C17" s="2"/>
      <c r="D17" s="27"/>
      <c r="E17" s="25"/>
    </row>
    <row r="18" spans="1:5" ht="63.75" x14ac:dyDescent="0.2">
      <c r="A18" s="4" t="s">
        <v>99</v>
      </c>
      <c r="B18" s="2" t="s">
        <v>92</v>
      </c>
      <c r="C18" s="2">
        <v>66</v>
      </c>
      <c r="D18" s="26"/>
      <c r="E18" s="25">
        <f t="shared" si="0"/>
        <v>0</v>
      </c>
    </row>
    <row r="19" spans="1:5" ht="63.75" x14ac:dyDescent="0.2">
      <c r="A19" s="4" t="s">
        <v>100</v>
      </c>
      <c r="B19" s="2" t="s">
        <v>92</v>
      </c>
      <c r="C19" s="2">
        <v>13</v>
      </c>
      <c r="D19" s="26"/>
      <c r="E19" s="25">
        <f t="shared" si="0"/>
        <v>0</v>
      </c>
    </row>
    <row r="20" spans="1:5" ht="39.75" x14ac:dyDescent="0.2">
      <c r="A20" s="4" t="s">
        <v>147</v>
      </c>
      <c r="B20" s="2" t="s">
        <v>92</v>
      </c>
      <c r="C20" s="15">
        <v>35</v>
      </c>
      <c r="D20" s="26"/>
      <c r="E20" s="25">
        <f t="shared" si="0"/>
        <v>0</v>
      </c>
    </row>
    <row r="21" spans="1:5" ht="39.75" x14ac:dyDescent="0.2">
      <c r="A21" s="4" t="s">
        <v>148</v>
      </c>
      <c r="B21" s="2" t="s">
        <v>92</v>
      </c>
      <c r="C21" s="15">
        <v>14</v>
      </c>
      <c r="D21" s="26"/>
      <c r="E21" s="25">
        <f t="shared" si="0"/>
        <v>0</v>
      </c>
    </row>
    <row r="22" spans="1:5" ht="25.5" x14ac:dyDescent="0.2">
      <c r="A22" s="4" t="s">
        <v>101</v>
      </c>
      <c r="B22" s="15" t="s">
        <v>6</v>
      </c>
      <c r="C22" s="2">
        <v>1.35</v>
      </c>
      <c r="D22" s="26"/>
      <c r="E22" s="25">
        <f t="shared" si="0"/>
        <v>0</v>
      </c>
    </row>
    <row r="23" spans="1:5" x14ac:dyDescent="0.2">
      <c r="A23" s="4" t="s">
        <v>102</v>
      </c>
      <c r="B23" s="15" t="s">
        <v>6</v>
      </c>
      <c r="C23" s="2">
        <v>3</v>
      </c>
      <c r="D23" s="26"/>
      <c r="E23" s="25">
        <f t="shared" si="0"/>
        <v>0</v>
      </c>
    </row>
    <row r="24" spans="1:5" x14ac:dyDescent="0.2">
      <c r="A24" s="4"/>
      <c r="B24" s="2"/>
      <c r="C24" s="2"/>
      <c r="D24" s="27"/>
      <c r="E24" s="25"/>
    </row>
    <row r="25" spans="1:5" x14ac:dyDescent="0.2">
      <c r="A25" s="14" t="s">
        <v>9</v>
      </c>
      <c r="B25" s="2"/>
      <c r="C25" s="2"/>
      <c r="D25" s="27"/>
      <c r="E25" s="25"/>
    </row>
    <row r="26" spans="1:5" ht="51" x14ac:dyDescent="0.2">
      <c r="A26" s="4" t="s">
        <v>103</v>
      </c>
      <c r="B26" s="2" t="s">
        <v>92</v>
      </c>
      <c r="C26" s="15">
        <v>33</v>
      </c>
      <c r="D26" s="26"/>
      <c r="E26" s="25">
        <f t="shared" si="0"/>
        <v>0</v>
      </c>
    </row>
    <row r="27" spans="1:5" ht="63.75" x14ac:dyDescent="0.2">
      <c r="A27" s="4" t="s">
        <v>104</v>
      </c>
      <c r="B27" s="2" t="s">
        <v>92</v>
      </c>
      <c r="C27" s="15">
        <v>13.5</v>
      </c>
      <c r="D27" s="26"/>
      <c r="E27" s="25">
        <f t="shared" si="0"/>
        <v>0</v>
      </c>
    </row>
    <row r="28" spans="1:5" x14ac:dyDescent="0.2">
      <c r="A28" s="4"/>
      <c r="B28" s="2"/>
      <c r="C28" s="2"/>
      <c r="D28" s="27"/>
      <c r="E28" s="25"/>
    </row>
    <row r="29" spans="1:5" x14ac:dyDescent="0.2">
      <c r="A29" s="14" t="s">
        <v>10</v>
      </c>
      <c r="B29" s="2"/>
      <c r="C29" s="2"/>
      <c r="D29" s="27"/>
      <c r="E29" s="25"/>
    </row>
    <row r="30" spans="1:5" ht="51" x14ac:dyDescent="0.2">
      <c r="A30" s="4" t="s">
        <v>105</v>
      </c>
      <c r="B30" s="2"/>
      <c r="C30" s="2"/>
      <c r="D30" s="27"/>
      <c r="E30" s="25"/>
    </row>
    <row r="31" spans="1:5" ht="63.75" x14ac:dyDescent="0.2">
      <c r="A31" s="4" t="s">
        <v>22</v>
      </c>
      <c r="B31" s="2" t="s">
        <v>5</v>
      </c>
      <c r="C31" s="2">
        <v>3</v>
      </c>
      <c r="D31" s="26"/>
      <c r="E31" s="25">
        <f t="shared" si="0"/>
        <v>0</v>
      </c>
    </row>
    <row r="32" spans="1:5" ht="25.5" x14ac:dyDescent="0.2">
      <c r="A32" s="4" t="s">
        <v>23</v>
      </c>
      <c r="B32" s="2" t="s">
        <v>5</v>
      </c>
      <c r="C32" s="2">
        <v>2</v>
      </c>
      <c r="D32" s="26"/>
      <c r="E32" s="25">
        <f t="shared" si="0"/>
        <v>0</v>
      </c>
    </row>
    <row r="33" spans="1:5" ht="25.5" x14ac:dyDescent="0.2">
      <c r="A33" s="4" t="s">
        <v>24</v>
      </c>
      <c r="B33" s="2" t="s">
        <v>5</v>
      </c>
      <c r="C33" s="2">
        <v>1</v>
      </c>
      <c r="D33" s="26"/>
      <c r="E33" s="25">
        <f t="shared" si="0"/>
        <v>0</v>
      </c>
    </row>
    <row r="34" spans="1:5" ht="76.5" x14ac:dyDescent="0.2">
      <c r="A34" s="4" t="s">
        <v>106</v>
      </c>
      <c r="B34" s="2" t="s">
        <v>5</v>
      </c>
      <c r="C34" s="2">
        <v>1</v>
      </c>
      <c r="D34" s="26"/>
      <c r="E34" s="25">
        <f t="shared" si="0"/>
        <v>0</v>
      </c>
    </row>
    <row r="35" spans="1:5" ht="38.25" x14ac:dyDescent="0.2">
      <c r="A35" s="4" t="s">
        <v>107</v>
      </c>
      <c r="B35" s="2" t="s">
        <v>5</v>
      </c>
      <c r="C35" s="2">
        <v>2</v>
      </c>
      <c r="D35" s="26"/>
      <c r="E35" s="25">
        <f t="shared" si="0"/>
        <v>0</v>
      </c>
    </row>
    <row r="36" spans="1:5" ht="38.25" x14ac:dyDescent="0.2">
      <c r="A36" s="4" t="s">
        <v>108</v>
      </c>
      <c r="B36" s="2" t="s">
        <v>5</v>
      </c>
      <c r="C36" s="2">
        <v>1</v>
      </c>
      <c r="D36" s="26"/>
      <c r="E36" s="25">
        <f t="shared" si="0"/>
        <v>0</v>
      </c>
    </row>
    <row r="37" spans="1:5" x14ac:dyDescent="0.2">
      <c r="A37" s="4"/>
      <c r="B37" s="2"/>
      <c r="C37" s="2"/>
      <c r="D37" s="27"/>
      <c r="E37" s="25"/>
    </row>
    <row r="38" spans="1:5" x14ac:dyDescent="0.2">
      <c r="A38" s="14" t="s">
        <v>11</v>
      </c>
      <c r="B38" s="2"/>
      <c r="C38" s="2"/>
      <c r="D38" s="27"/>
      <c r="E38" s="25"/>
    </row>
    <row r="39" spans="1:5" ht="25.5" x14ac:dyDescent="0.2">
      <c r="A39" s="4" t="s">
        <v>109</v>
      </c>
      <c r="B39" s="2" t="s">
        <v>92</v>
      </c>
      <c r="C39" s="2">
        <v>37</v>
      </c>
      <c r="D39" s="26"/>
      <c r="E39" s="25">
        <f t="shared" si="0"/>
        <v>0</v>
      </c>
    </row>
    <row r="40" spans="1:5" ht="38.25" x14ac:dyDescent="0.2">
      <c r="A40" s="4" t="s">
        <v>110</v>
      </c>
      <c r="B40" s="2" t="s">
        <v>92</v>
      </c>
      <c r="C40" s="2">
        <v>37</v>
      </c>
      <c r="D40" s="26"/>
      <c r="E40" s="25">
        <f t="shared" si="0"/>
        <v>0</v>
      </c>
    </row>
    <row r="41" spans="1:5" x14ac:dyDescent="0.2">
      <c r="A41" s="4"/>
      <c r="B41" s="2"/>
      <c r="C41" s="2"/>
      <c r="D41" s="27"/>
      <c r="E41" s="25"/>
    </row>
    <row r="42" spans="1:5" x14ac:dyDescent="0.2">
      <c r="A42" s="14" t="s">
        <v>12</v>
      </c>
      <c r="B42" s="2"/>
      <c r="C42" s="2"/>
      <c r="D42" s="27"/>
      <c r="E42" s="25"/>
    </row>
    <row r="43" spans="1:5" ht="25.5" x14ac:dyDescent="0.2">
      <c r="A43" s="4" t="s">
        <v>111</v>
      </c>
      <c r="B43" s="2" t="s">
        <v>5</v>
      </c>
      <c r="C43" s="2">
        <v>2</v>
      </c>
      <c r="D43" s="26"/>
      <c r="E43" s="25">
        <f t="shared" si="0"/>
        <v>0</v>
      </c>
    </row>
    <row r="44" spans="1:5" x14ac:dyDescent="0.2">
      <c r="A44" s="4" t="s">
        <v>112</v>
      </c>
      <c r="B44" s="2" t="s">
        <v>5</v>
      </c>
      <c r="C44" s="2">
        <v>2</v>
      </c>
      <c r="D44" s="26"/>
      <c r="E44" s="25">
        <f t="shared" si="0"/>
        <v>0</v>
      </c>
    </row>
    <row r="45" spans="1:5" ht="25.5" x14ac:dyDescent="0.2">
      <c r="A45" s="4" t="s">
        <v>113</v>
      </c>
      <c r="B45" s="2" t="s">
        <v>5</v>
      </c>
      <c r="C45" s="2">
        <v>7</v>
      </c>
      <c r="D45" s="26"/>
      <c r="E45" s="25">
        <f t="shared" si="0"/>
        <v>0</v>
      </c>
    </row>
    <row r="46" spans="1:5" x14ac:dyDescent="0.2">
      <c r="A46" s="4" t="s">
        <v>114</v>
      </c>
      <c r="B46" s="2" t="s">
        <v>5</v>
      </c>
      <c r="C46" s="2">
        <v>1</v>
      </c>
      <c r="D46" s="26"/>
      <c r="E46" s="25">
        <f t="shared" si="0"/>
        <v>0</v>
      </c>
    </row>
    <row r="47" spans="1:5" ht="51" x14ac:dyDescent="0.2">
      <c r="A47" s="4" t="s">
        <v>115</v>
      </c>
      <c r="B47" s="2" t="s">
        <v>5</v>
      </c>
      <c r="C47" s="2">
        <v>1</v>
      </c>
      <c r="D47" s="26"/>
      <c r="E47" s="25">
        <f t="shared" si="0"/>
        <v>0</v>
      </c>
    </row>
    <row r="48" spans="1:5" ht="38.25" x14ac:dyDescent="0.2">
      <c r="A48" s="4" t="s">
        <v>116</v>
      </c>
      <c r="B48" s="2" t="s">
        <v>5</v>
      </c>
      <c r="C48" s="2">
        <v>1</v>
      </c>
      <c r="D48" s="26"/>
      <c r="E48" s="25">
        <f t="shared" si="0"/>
        <v>0</v>
      </c>
    </row>
    <row r="49" spans="1:5" x14ac:dyDescent="0.2">
      <c r="A49" s="4" t="s">
        <v>117</v>
      </c>
      <c r="B49" s="2" t="s">
        <v>5</v>
      </c>
      <c r="C49" s="2">
        <v>2</v>
      </c>
      <c r="D49" s="26"/>
      <c r="E49" s="25">
        <f t="shared" si="0"/>
        <v>0</v>
      </c>
    </row>
    <row r="50" spans="1:5" ht="25.5" x14ac:dyDescent="0.2">
      <c r="A50" s="4" t="s">
        <v>118</v>
      </c>
      <c r="B50" s="2" t="s">
        <v>5</v>
      </c>
      <c r="C50" s="2">
        <v>7</v>
      </c>
      <c r="D50" s="26"/>
      <c r="E50" s="25">
        <f t="shared" si="0"/>
        <v>0</v>
      </c>
    </row>
    <row r="51" spans="1:5" ht="25.5" x14ac:dyDescent="0.2">
      <c r="A51" s="4" t="s">
        <v>119</v>
      </c>
      <c r="B51" s="2" t="s">
        <v>5</v>
      </c>
      <c r="C51" s="2">
        <v>1</v>
      </c>
      <c r="D51" s="26"/>
      <c r="E51" s="25">
        <f t="shared" si="0"/>
        <v>0</v>
      </c>
    </row>
    <row r="52" spans="1:5" ht="25.5" x14ac:dyDescent="0.2">
      <c r="A52" s="4" t="s">
        <v>135</v>
      </c>
      <c r="B52" s="2" t="s">
        <v>5</v>
      </c>
      <c r="C52" s="2">
        <v>1</v>
      </c>
      <c r="D52" s="26"/>
      <c r="E52" s="25">
        <f t="shared" si="0"/>
        <v>0</v>
      </c>
    </row>
    <row r="53" spans="1:5" ht="38.25" x14ac:dyDescent="0.2">
      <c r="A53" s="4" t="s">
        <v>120</v>
      </c>
      <c r="B53" s="2" t="s">
        <v>5</v>
      </c>
      <c r="C53" s="2">
        <v>3</v>
      </c>
      <c r="D53" s="26"/>
      <c r="E53" s="25">
        <f t="shared" si="0"/>
        <v>0</v>
      </c>
    </row>
    <row r="54" spans="1:5" x14ac:dyDescent="0.2">
      <c r="A54" s="17"/>
      <c r="B54" s="10"/>
      <c r="C54" s="10"/>
      <c r="D54" s="28"/>
      <c r="E54" s="28">
        <f>SUM(E3:E53)</f>
        <v>0</v>
      </c>
    </row>
    <row r="55" spans="1:5" x14ac:dyDescent="0.2">
      <c r="A55" s="18"/>
    </row>
    <row r="56" spans="1:5" x14ac:dyDescent="0.2">
      <c r="A56" s="34" t="s">
        <v>52</v>
      </c>
      <c r="B56" s="34"/>
      <c r="C56" s="19" t="s">
        <v>53</v>
      </c>
      <c r="D56" s="21"/>
      <c r="E56" s="21"/>
    </row>
    <row r="57" spans="1:5" x14ac:dyDescent="0.2">
      <c r="A57" s="34"/>
      <c r="B57" s="34"/>
      <c r="C57" s="19"/>
      <c r="D57" s="21"/>
      <c r="E57" s="21"/>
    </row>
    <row r="58" spans="1:5" x14ac:dyDescent="0.2">
      <c r="A58" s="20"/>
      <c r="B58" s="20" t="s">
        <v>54</v>
      </c>
      <c r="C58" s="19" t="s">
        <v>55</v>
      </c>
      <c r="D58" s="21"/>
      <c r="E58" s="21"/>
    </row>
    <row r="59" spans="1:5" x14ac:dyDescent="0.2">
      <c r="A59" s="21"/>
      <c r="B59" s="21"/>
      <c r="C59" s="21"/>
      <c r="D59" s="21"/>
      <c r="E59" s="21"/>
    </row>
    <row r="60" spans="1:5" x14ac:dyDescent="0.2">
      <c r="A60" s="21"/>
      <c r="B60" s="21"/>
      <c r="C60" s="21"/>
      <c r="D60" s="21"/>
      <c r="E60" s="21"/>
    </row>
  </sheetData>
  <sheetProtection password="DFA3" sheet="1" objects="1" scenarios="1" selectLockedCells="1"/>
  <mergeCells count="2">
    <mergeCell ref="A56:B56"/>
    <mergeCell ref="A57:B5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zoomScale="130" zoomScaleNormal="130" workbookViewId="0">
      <selection activeCell="D3" sqref="D3"/>
    </sheetView>
  </sheetViews>
  <sheetFormatPr defaultColWidth="10.875" defaultRowHeight="12.75" x14ac:dyDescent="0.2"/>
  <cols>
    <col min="1" max="1" width="55.625" style="7" customWidth="1"/>
    <col min="2" max="16384" width="10.875" style="7"/>
  </cols>
  <sheetData>
    <row r="1" spans="1:5" ht="25.5" x14ac:dyDescent="0.2">
      <c r="A1" s="14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51" x14ac:dyDescent="0.2">
      <c r="A2" s="14" t="s">
        <v>151</v>
      </c>
      <c r="B2" s="2"/>
      <c r="C2" s="2"/>
      <c r="D2" s="2"/>
      <c r="E2" s="2"/>
    </row>
    <row r="3" spans="1:5" ht="25.5" x14ac:dyDescent="0.2">
      <c r="A3" s="4" t="s">
        <v>87</v>
      </c>
      <c r="B3" s="2" t="s">
        <v>5</v>
      </c>
      <c r="C3" s="2">
        <v>3</v>
      </c>
      <c r="D3" s="26"/>
      <c r="E3" s="25">
        <f>C3*D3</f>
        <v>0</v>
      </c>
    </row>
    <row r="4" spans="1:5" ht="51" x14ac:dyDescent="0.2">
      <c r="A4" s="4" t="s">
        <v>88</v>
      </c>
      <c r="B4" s="2" t="s">
        <v>5</v>
      </c>
      <c r="C4" s="2">
        <v>2</v>
      </c>
      <c r="D4" s="26"/>
      <c r="E4" s="25">
        <f t="shared" ref="E4:E49" si="0">C4*D4</f>
        <v>0</v>
      </c>
    </row>
    <row r="5" spans="1:5" x14ac:dyDescent="0.2">
      <c r="A5" s="4" t="s">
        <v>89</v>
      </c>
      <c r="B5" s="2" t="s">
        <v>5</v>
      </c>
      <c r="C5" s="2">
        <v>2</v>
      </c>
      <c r="D5" s="26"/>
      <c r="E5" s="25">
        <f t="shared" si="0"/>
        <v>0</v>
      </c>
    </row>
    <row r="6" spans="1:5" ht="25.5" x14ac:dyDescent="0.2">
      <c r="A6" s="4" t="s">
        <v>90</v>
      </c>
      <c r="B6" s="2" t="s">
        <v>5</v>
      </c>
      <c r="C6" s="2">
        <v>1</v>
      </c>
      <c r="D6" s="26"/>
      <c r="E6" s="25">
        <f t="shared" si="0"/>
        <v>0</v>
      </c>
    </row>
    <row r="7" spans="1:5" ht="25.5" x14ac:dyDescent="0.2">
      <c r="A7" s="4" t="s">
        <v>91</v>
      </c>
      <c r="B7" s="2" t="s">
        <v>92</v>
      </c>
      <c r="C7" s="2">
        <v>17</v>
      </c>
      <c r="D7" s="26"/>
      <c r="E7" s="25">
        <f t="shared" si="0"/>
        <v>0</v>
      </c>
    </row>
    <row r="8" spans="1:5" ht="38.25" x14ac:dyDescent="0.2">
      <c r="A8" s="4" t="s">
        <v>93</v>
      </c>
      <c r="B8" s="2" t="s">
        <v>92</v>
      </c>
      <c r="C8" s="2">
        <v>17</v>
      </c>
      <c r="D8" s="26"/>
      <c r="E8" s="25">
        <f t="shared" si="0"/>
        <v>0</v>
      </c>
    </row>
    <row r="9" spans="1:5" x14ac:dyDescent="0.2">
      <c r="A9" s="4"/>
      <c r="B9" s="2"/>
      <c r="C9" s="2"/>
      <c r="D9" s="25"/>
      <c r="E9" s="25"/>
    </row>
    <row r="10" spans="1:5" x14ac:dyDescent="0.2">
      <c r="A10" s="14" t="s">
        <v>7</v>
      </c>
      <c r="B10" s="2"/>
      <c r="C10" s="2"/>
      <c r="D10" s="25"/>
      <c r="E10" s="25"/>
    </row>
    <row r="11" spans="1:5" ht="51" x14ac:dyDescent="0.2">
      <c r="A11" s="4" t="s">
        <v>121</v>
      </c>
      <c r="B11" s="2" t="s">
        <v>5</v>
      </c>
      <c r="C11" s="2">
        <v>2</v>
      </c>
      <c r="D11" s="26"/>
      <c r="E11" s="25">
        <f t="shared" si="0"/>
        <v>0</v>
      </c>
    </row>
    <row r="12" spans="1:5" ht="25.5" x14ac:dyDescent="0.2">
      <c r="A12" s="4" t="s">
        <v>122</v>
      </c>
      <c r="B12" s="2" t="s">
        <v>5</v>
      </c>
      <c r="C12" s="2">
        <v>3</v>
      </c>
      <c r="D12" s="26"/>
      <c r="E12" s="25">
        <f t="shared" si="0"/>
        <v>0</v>
      </c>
    </row>
    <row r="13" spans="1:5" ht="51" x14ac:dyDescent="0.2">
      <c r="A13" s="4" t="s">
        <v>123</v>
      </c>
      <c r="B13" s="2" t="s">
        <v>92</v>
      </c>
      <c r="C13" s="2">
        <v>11</v>
      </c>
      <c r="D13" s="26"/>
      <c r="E13" s="25">
        <f t="shared" si="0"/>
        <v>0</v>
      </c>
    </row>
    <row r="14" spans="1:5" ht="51" x14ac:dyDescent="0.2">
      <c r="A14" s="4" t="s">
        <v>124</v>
      </c>
      <c r="B14" s="2" t="s">
        <v>92</v>
      </c>
      <c r="C14" s="2">
        <v>17</v>
      </c>
      <c r="D14" s="26"/>
      <c r="E14" s="25">
        <f t="shared" si="0"/>
        <v>0</v>
      </c>
    </row>
    <row r="15" spans="1:5" x14ac:dyDescent="0.2">
      <c r="A15" s="4"/>
      <c r="B15" s="2"/>
      <c r="C15" s="2"/>
      <c r="D15" s="25"/>
      <c r="E15" s="25"/>
    </row>
    <row r="16" spans="1:5" x14ac:dyDescent="0.2">
      <c r="A16" s="14" t="s">
        <v>8</v>
      </c>
      <c r="B16" s="2"/>
      <c r="C16" s="2"/>
      <c r="D16" s="25"/>
      <c r="E16" s="25"/>
    </row>
    <row r="17" spans="1:5" ht="38.25" x14ac:dyDescent="0.2">
      <c r="A17" s="4" t="s">
        <v>125</v>
      </c>
      <c r="B17" s="2" t="s">
        <v>92</v>
      </c>
      <c r="C17" s="2">
        <v>66</v>
      </c>
      <c r="D17" s="26"/>
      <c r="E17" s="25">
        <f t="shared" si="0"/>
        <v>0</v>
      </c>
    </row>
    <row r="18" spans="1:5" ht="39.75" x14ac:dyDescent="0.2">
      <c r="A18" s="4" t="s">
        <v>149</v>
      </c>
      <c r="B18" s="2" t="s">
        <v>92</v>
      </c>
      <c r="C18" s="15">
        <v>34</v>
      </c>
      <c r="D18" s="26"/>
      <c r="E18" s="25">
        <f t="shared" si="0"/>
        <v>0</v>
      </c>
    </row>
    <row r="19" spans="1:5" ht="27" x14ac:dyDescent="0.2">
      <c r="A19" s="4" t="s">
        <v>150</v>
      </c>
      <c r="B19" s="2" t="s">
        <v>92</v>
      </c>
      <c r="C19" s="15">
        <v>14</v>
      </c>
      <c r="D19" s="26"/>
      <c r="E19" s="25">
        <f t="shared" si="0"/>
        <v>0</v>
      </c>
    </row>
    <row r="20" spans="1:5" x14ac:dyDescent="0.2">
      <c r="A20" s="4" t="s">
        <v>126</v>
      </c>
      <c r="B20" s="15" t="s">
        <v>6</v>
      </c>
      <c r="C20" s="2">
        <v>1.5</v>
      </c>
      <c r="D20" s="26"/>
      <c r="E20" s="25">
        <f t="shared" si="0"/>
        <v>0</v>
      </c>
    </row>
    <row r="21" spans="1:5" x14ac:dyDescent="0.2">
      <c r="A21" s="4" t="s">
        <v>127</v>
      </c>
      <c r="B21" s="15" t="s">
        <v>6</v>
      </c>
      <c r="C21" s="2">
        <v>15</v>
      </c>
      <c r="D21" s="26"/>
      <c r="E21" s="25">
        <f t="shared" si="0"/>
        <v>0</v>
      </c>
    </row>
    <row r="22" spans="1:5" x14ac:dyDescent="0.2">
      <c r="A22" s="4"/>
      <c r="B22" s="2"/>
      <c r="C22" s="2"/>
      <c r="D22" s="25"/>
      <c r="E22" s="25"/>
    </row>
    <row r="23" spans="1:5" x14ac:dyDescent="0.2">
      <c r="A23" s="14" t="s">
        <v>9</v>
      </c>
      <c r="B23" s="2"/>
      <c r="C23" s="2"/>
      <c r="D23" s="25"/>
      <c r="E23" s="25"/>
    </row>
    <row r="24" spans="1:5" ht="38.25" x14ac:dyDescent="0.2">
      <c r="A24" s="4" t="s">
        <v>128</v>
      </c>
      <c r="B24" s="2" t="s">
        <v>92</v>
      </c>
      <c r="C24" s="15">
        <v>33</v>
      </c>
      <c r="D24" s="26"/>
      <c r="E24" s="25">
        <f t="shared" si="0"/>
        <v>0</v>
      </c>
    </row>
    <row r="25" spans="1:5" ht="51" x14ac:dyDescent="0.2">
      <c r="A25" s="4" t="s">
        <v>129</v>
      </c>
      <c r="B25" s="15" t="s">
        <v>14</v>
      </c>
      <c r="C25" s="15">
        <v>16.5</v>
      </c>
      <c r="D25" s="26"/>
      <c r="E25" s="25">
        <f t="shared" si="0"/>
        <v>0</v>
      </c>
    </row>
    <row r="26" spans="1:5" x14ac:dyDescent="0.2">
      <c r="A26" s="4"/>
      <c r="B26" s="2"/>
      <c r="C26" s="2"/>
      <c r="D26" s="25"/>
      <c r="E26" s="25"/>
    </row>
    <row r="27" spans="1:5" x14ac:dyDescent="0.2">
      <c r="A27" s="14" t="s">
        <v>10</v>
      </c>
      <c r="B27" s="2"/>
      <c r="C27" s="2"/>
      <c r="D27" s="25"/>
      <c r="E27" s="25"/>
    </row>
    <row r="28" spans="1:5" ht="38.25" x14ac:dyDescent="0.2">
      <c r="A28" s="4" t="s">
        <v>130</v>
      </c>
      <c r="B28" s="2"/>
      <c r="C28" s="2"/>
      <c r="D28" s="25"/>
      <c r="E28" s="25"/>
    </row>
    <row r="29" spans="1:5" ht="38.25" x14ac:dyDescent="0.2">
      <c r="A29" s="4" t="s">
        <v>22</v>
      </c>
      <c r="B29" s="2" t="s">
        <v>5</v>
      </c>
      <c r="C29" s="2">
        <v>3</v>
      </c>
      <c r="D29" s="26"/>
      <c r="E29" s="25">
        <f t="shared" si="0"/>
        <v>0</v>
      </c>
    </row>
    <row r="30" spans="1:5" ht="25.5" x14ac:dyDescent="0.2">
      <c r="A30" s="4" t="s">
        <v>94</v>
      </c>
      <c r="B30" s="2" t="s">
        <v>5</v>
      </c>
      <c r="C30" s="2">
        <v>1</v>
      </c>
      <c r="D30" s="26"/>
      <c r="E30" s="25">
        <f t="shared" si="0"/>
        <v>0</v>
      </c>
    </row>
    <row r="31" spans="1:5" ht="25.5" x14ac:dyDescent="0.2">
      <c r="A31" s="4" t="s">
        <v>95</v>
      </c>
      <c r="B31" s="2" t="s">
        <v>5</v>
      </c>
      <c r="C31" s="2">
        <v>1</v>
      </c>
      <c r="D31" s="26"/>
      <c r="E31" s="25">
        <f t="shared" si="0"/>
        <v>0</v>
      </c>
    </row>
    <row r="32" spans="1:5" ht="51" x14ac:dyDescent="0.2">
      <c r="A32" s="4" t="s">
        <v>131</v>
      </c>
      <c r="B32" s="2" t="s">
        <v>5</v>
      </c>
      <c r="C32" s="2">
        <v>1</v>
      </c>
      <c r="D32" s="26"/>
      <c r="E32" s="25">
        <f t="shared" si="0"/>
        <v>0</v>
      </c>
    </row>
    <row r="33" spans="1:5" ht="25.5" x14ac:dyDescent="0.2">
      <c r="A33" s="4" t="s">
        <v>132</v>
      </c>
      <c r="B33" s="2" t="s">
        <v>5</v>
      </c>
      <c r="C33" s="2">
        <v>2</v>
      </c>
      <c r="D33" s="26"/>
      <c r="E33" s="25">
        <f t="shared" si="0"/>
        <v>0</v>
      </c>
    </row>
    <row r="34" spans="1:5" x14ac:dyDescent="0.2">
      <c r="A34" s="4"/>
      <c r="B34" s="2"/>
      <c r="C34" s="2"/>
      <c r="D34" s="25"/>
      <c r="E34" s="25"/>
    </row>
    <row r="35" spans="1:5" x14ac:dyDescent="0.2">
      <c r="A35" s="14" t="s">
        <v>11</v>
      </c>
      <c r="B35" s="2"/>
      <c r="C35" s="2"/>
      <c r="D35" s="25"/>
      <c r="E35" s="25"/>
    </row>
    <row r="36" spans="1:5" ht="25.5" x14ac:dyDescent="0.2">
      <c r="A36" s="4" t="s">
        <v>133</v>
      </c>
      <c r="B36" s="2" t="s">
        <v>92</v>
      </c>
      <c r="C36" s="2">
        <v>39</v>
      </c>
      <c r="D36" s="26"/>
      <c r="E36" s="25">
        <f t="shared" si="0"/>
        <v>0</v>
      </c>
    </row>
    <row r="37" spans="1:5" ht="25.5" x14ac:dyDescent="0.2">
      <c r="A37" s="4" t="s">
        <v>134</v>
      </c>
      <c r="B37" s="2" t="s">
        <v>92</v>
      </c>
      <c r="C37" s="2">
        <v>39</v>
      </c>
      <c r="D37" s="26"/>
      <c r="E37" s="25">
        <f t="shared" si="0"/>
        <v>0</v>
      </c>
    </row>
    <row r="38" spans="1:5" x14ac:dyDescent="0.2">
      <c r="A38" s="4"/>
      <c r="B38" s="2"/>
      <c r="C38" s="2"/>
      <c r="D38" s="25"/>
      <c r="E38" s="25"/>
    </row>
    <row r="39" spans="1:5" x14ac:dyDescent="0.2">
      <c r="A39" s="14" t="s">
        <v>12</v>
      </c>
      <c r="B39" s="2"/>
      <c r="C39" s="2"/>
      <c r="D39" s="25"/>
      <c r="E39" s="25"/>
    </row>
    <row r="40" spans="1:5" x14ac:dyDescent="0.2">
      <c r="A40" s="4" t="s">
        <v>136</v>
      </c>
      <c r="B40" s="2" t="s">
        <v>5</v>
      </c>
      <c r="C40" s="2">
        <v>2</v>
      </c>
      <c r="D40" s="26"/>
      <c r="E40" s="25">
        <f t="shared" si="0"/>
        <v>0</v>
      </c>
    </row>
    <row r="41" spans="1:5" x14ac:dyDescent="0.2">
      <c r="A41" s="4" t="s">
        <v>137</v>
      </c>
      <c r="B41" s="2" t="s">
        <v>5</v>
      </c>
      <c r="C41" s="2">
        <v>2</v>
      </c>
      <c r="D41" s="26"/>
      <c r="E41" s="25">
        <f t="shared" si="0"/>
        <v>0</v>
      </c>
    </row>
    <row r="42" spans="1:5" ht="25.5" x14ac:dyDescent="0.2">
      <c r="A42" s="4" t="s">
        <v>138</v>
      </c>
      <c r="B42" s="2" t="s">
        <v>5</v>
      </c>
      <c r="C42" s="2">
        <v>8</v>
      </c>
      <c r="D42" s="26"/>
      <c r="E42" s="25">
        <f t="shared" si="0"/>
        <v>0</v>
      </c>
    </row>
    <row r="43" spans="1:5" x14ac:dyDescent="0.2">
      <c r="A43" s="4" t="s">
        <v>139</v>
      </c>
      <c r="B43" s="2" t="s">
        <v>5</v>
      </c>
      <c r="C43" s="2">
        <v>1</v>
      </c>
      <c r="D43" s="26"/>
      <c r="E43" s="25">
        <f t="shared" si="0"/>
        <v>0</v>
      </c>
    </row>
    <row r="44" spans="1:5" ht="25.5" x14ac:dyDescent="0.2">
      <c r="A44" s="4" t="s">
        <v>140</v>
      </c>
      <c r="B44" s="2" t="s">
        <v>5</v>
      </c>
      <c r="C44" s="2">
        <v>1</v>
      </c>
      <c r="D44" s="26"/>
      <c r="E44" s="25">
        <f t="shared" si="0"/>
        <v>0</v>
      </c>
    </row>
    <row r="45" spans="1:5" ht="38.25" x14ac:dyDescent="0.2">
      <c r="A45" s="4" t="s">
        <v>141</v>
      </c>
      <c r="B45" s="2" t="s">
        <v>5</v>
      </c>
      <c r="C45" s="2">
        <v>2</v>
      </c>
      <c r="D45" s="26"/>
      <c r="E45" s="25">
        <f t="shared" si="0"/>
        <v>0</v>
      </c>
    </row>
    <row r="46" spans="1:5" x14ac:dyDescent="0.2">
      <c r="A46" s="4" t="s">
        <v>142</v>
      </c>
      <c r="B46" s="2" t="s">
        <v>5</v>
      </c>
      <c r="C46" s="2">
        <v>2</v>
      </c>
      <c r="D46" s="26"/>
      <c r="E46" s="25">
        <f t="shared" si="0"/>
        <v>0</v>
      </c>
    </row>
    <row r="47" spans="1:5" x14ac:dyDescent="0.2">
      <c r="A47" s="4" t="s">
        <v>143</v>
      </c>
      <c r="B47" s="2" t="s">
        <v>5</v>
      </c>
      <c r="C47" s="2">
        <v>5</v>
      </c>
      <c r="D47" s="26"/>
      <c r="E47" s="25">
        <f t="shared" si="0"/>
        <v>0</v>
      </c>
    </row>
    <row r="48" spans="1:5" x14ac:dyDescent="0.2">
      <c r="A48" s="4" t="s">
        <v>144</v>
      </c>
      <c r="B48" s="2" t="s">
        <v>5</v>
      </c>
      <c r="C48" s="2">
        <v>1</v>
      </c>
      <c r="D48" s="26"/>
      <c r="E48" s="25">
        <f t="shared" si="0"/>
        <v>0</v>
      </c>
    </row>
    <row r="49" spans="1:5" ht="25.5" x14ac:dyDescent="0.2">
      <c r="A49" s="4" t="s">
        <v>145</v>
      </c>
      <c r="B49" s="2" t="s">
        <v>5</v>
      </c>
      <c r="C49" s="2">
        <v>3</v>
      </c>
      <c r="D49" s="26"/>
      <c r="E49" s="25">
        <f t="shared" si="0"/>
        <v>0</v>
      </c>
    </row>
    <row r="50" spans="1:5" x14ac:dyDescent="0.2">
      <c r="A50" s="16"/>
      <c r="D50" s="29"/>
      <c r="E50" s="30">
        <f>SUM(E3:E49)</f>
        <v>0</v>
      </c>
    </row>
    <row r="52" spans="1:5" x14ac:dyDescent="0.2">
      <c r="A52" s="34" t="s">
        <v>52</v>
      </c>
      <c r="B52" s="34"/>
      <c r="C52" s="19" t="s">
        <v>53</v>
      </c>
      <c r="D52" s="22"/>
      <c r="E52" s="22"/>
    </row>
    <row r="53" spans="1:5" x14ac:dyDescent="0.2">
      <c r="A53" s="34"/>
      <c r="B53" s="34"/>
      <c r="C53" s="19"/>
      <c r="D53" s="22"/>
      <c r="E53" s="22"/>
    </row>
    <row r="54" spans="1:5" x14ac:dyDescent="0.2">
      <c r="A54" s="20"/>
      <c r="B54" s="20" t="s">
        <v>54</v>
      </c>
      <c r="C54" s="19" t="s">
        <v>55</v>
      </c>
      <c r="D54" s="22"/>
      <c r="E54" s="22"/>
    </row>
    <row r="55" spans="1:5" x14ac:dyDescent="0.2">
      <c r="A55" s="22"/>
      <c r="B55" s="22"/>
      <c r="C55" s="22"/>
      <c r="D55" s="22"/>
      <c r="E55" s="22"/>
    </row>
    <row r="56" spans="1:5" x14ac:dyDescent="0.2">
      <c r="A56" s="22"/>
      <c r="B56" s="22"/>
      <c r="C56" s="22"/>
      <c r="D56" s="22"/>
      <c r="E56" s="22"/>
    </row>
    <row r="57" spans="1:5" x14ac:dyDescent="0.2">
      <c r="A57" s="22"/>
      <c r="B57" s="22"/>
      <c r="C57" s="22"/>
      <c r="D57" s="22"/>
      <c r="E57" s="22"/>
    </row>
  </sheetData>
  <sheetProtection password="DFA3" sheet="1" objects="1" scenarios="1" selectLockedCells="1"/>
  <mergeCells count="2">
    <mergeCell ref="A52:B52"/>
    <mergeCell ref="A53:B5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25" zoomScale="130" zoomScaleNormal="130" workbookViewId="0">
      <selection activeCell="A50" sqref="A50:B50"/>
    </sheetView>
  </sheetViews>
  <sheetFormatPr defaultColWidth="10.875" defaultRowHeight="12.75" x14ac:dyDescent="0.2"/>
  <cols>
    <col min="1" max="1" width="60.875" style="7" customWidth="1"/>
    <col min="2" max="16384" width="10.875" style="7"/>
  </cols>
  <sheetData>
    <row r="1" spans="1:5" ht="38.25" x14ac:dyDescent="0.2">
      <c r="A1" s="6"/>
      <c r="B1" s="2" t="s">
        <v>1</v>
      </c>
      <c r="C1" s="2" t="s">
        <v>2</v>
      </c>
      <c r="D1" s="2" t="s">
        <v>25</v>
      </c>
      <c r="E1" s="2" t="s">
        <v>4</v>
      </c>
    </row>
    <row r="2" spans="1:5" x14ac:dyDescent="0.2">
      <c r="A2" s="8" t="s">
        <v>57</v>
      </c>
      <c r="B2" s="2"/>
      <c r="C2" s="2"/>
      <c r="D2" s="2"/>
      <c r="E2" s="2"/>
    </row>
    <row r="3" spans="1:5" x14ac:dyDescent="0.2">
      <c r="A3" s="6" t="s">
        <v>26</v>
      </c>
      <c r="B3" s="2" t="s">
        <v>27</v>
      </c>
      <c r="C3" s="2">
        <v>12</v>
      </c>
      <c r="D3" s="26"/>
      <c r="E3" s="25">
        <f>C3*D3</f>
        <v>0</v>
      </c>
    </row>
    <row r="4" spans="1:5" x14ac:dyDescent="0.2">
      <c r="A4" s="6" t="s">
        <v>28</v>
      </c>
      <c r="B4" s="2" t="s">
        <v>27</v>
      </c>
      <c r="C4" s="2">
        <v>8</v>
      </c>
      <c r="D4" s="26"/>
      <c r="E4" s="25">
        <f t="shared" ref="E4:E45" si="0">C4*D4</f>
        <v>0</v>
      </c>
    </row>
    <row r="5" spans="1:5" x14ac:dyDescent="0.2">
      <c r="A5" s="6" t="s">
        <v>29</v>
      </c>
      <c r="B5" s="2" t="s">
        <v>27</v>
      </c>
      <c r="C5" s="2">
        <v>4</v>
      </c>
      <c r="D5" s="26"/>
      <c r="E5" s="25">
        <f t="shared" si="0"/>
        <v>0</v>
      </c>
    </row>
    <row r="6" spans="1:5" x14ac:dyDescent="0.2">
      <c r="A6" s="6" t="s">
        <v>30</v>
      </c>
      <c r="B6" s="2" t="s">
        <v>27</v>
      </c>
      <c r="C6" s="2">
        <v>4</v>
      </c>
      <c r="D6" s="26"/>
      <c r="E6" s="25">
        <f t="shared" si="0"/>
        <v>0</v>
      </c>
    </row>
    <row r="7" spans="1:5" ht="25.5" x14ac:dyDescent="0.2">
      <c r="A7" s="8" t="s">
        <v>58</v>
      </c>
      <c r="B7" s="2" t="s">
        <v>6</v>
      </c>
      <c r="C7" s="2">
        <v>60</v>
      </c>
      <c r="D7" s="26"/>
      <c r="E7" s="25">
        <f t="shared" si="0"/>
        <v>0</v>
      </c>
    </row>
    <row r="8" spans="1:5" ht="25.5" x14ac:dyDescent="0.2">
      <c r="A8" s="8" t="s">
        <v>59</v>
      </c>
      <c r="B8" s="2"/>
      <c r="C8" s="2"/>
      <c r="D8" s="25"/>
      <c r="E8" s="25"/>
    </row>
    <row r="9" spans="1:5" x14ac:dyDescent="0.2">
      <c r="A9" s="6" t="s">
        <v>31</v>
      </c>
      <c r="B9" s="2" t="s">
        <v>6</v>
      </c>
      <c r="C9" s="2">
        <v>12</v>
      </c>
      <c r="D9" s="26"/>
      <c r="E9" s="25">
        <f t="shared" si="0"/>
        <v>0</v>
      </c>
    </row>
    <row r="10" spans="1:5" x14ac:dyDescent="0.2">
      <c r="A10" s="6" t="s">
        <v>32</v>
      </c>
      <c r="B10" s="2" t="s">
        <v>6</v>
      </c>
      <c r="C10" s="2">
        <v>22</v>
      </c>
      <c r="D10" s="26"/>
      <c r="E10" s="25">
        <f t="shared" si="0"/>
        <v>0</v>
      </c>
    </row>
    <row r="11" spans="1:5" x14ac:dyDescent="0.2">
      <c r="A11" s="6" t="s">
        <v>33</v>
      </c>
      <c r="B11" s="2" t="s">
        <v>6</v>
      </c>
      <c r="C11" s="2">
        <v>15</v>
      </c>
      <c r="D11" s="26"/>
      <c r="E11" s="25">
        <f t="shared" si="0"/>
        <v>0</v>
      </c>
    </row>
    <row r="12" spans="1:5" x14ac:dyDescent="0.2">
      <c r="A12" s="8" t="s">
        <v>60</v>
      </c>
      <c r="B12" s="2"/>
      <c r="C12" s="2"/>
      <c r="D12" s="25"/>
      <c r="E12" s="25"/>
    </row>
    <row r="13" spans="1:5" x14ac:dyDescent="0.2">
      <c r="A13" s="6" t="s">
        <v>34</v>
      </c>
      <c r="B13" s="2" t="s">
        <v>5</v>
      </c>
      <c r="C13" s="2">
        <v>12</v>
      </c>
      <c r="D13" s="26"/>
      <c r="E13" s="25">
        <f t="shared" si="0"/>
        <v>0</v>
      </c>
    </row>
    <row r="14" spans="1:5" x14ac:dyDescent="0.2">
      <c r="A14" s="6" t="s">
        <v>35</v>
      </c>
      <c r="B14" s="2" t="s">
        <v>5</v>
      </c>
      <c r="C14" s="2">
        <v>8</v>
      </c>
      <c r="D14" s="26"/>
      <c r="E14" s="25">
        <f t="shared" si="0"/>
        <v>0</v>
      </c>
    </row>
    <row r="15" spans="1:5" x14ac:dyDescent="0.2">
      <c r="A15" s="6" t="s">
        <v>36</v>
      </c>
      <c r="B15" s="2" t="s">
        <v>5</v>
      </c>
      <c r="C15" s="2">
        <v>8</v>
      </c>
      <c r="D15" s="26"/>
      <c r="E15" s="25">
        <f t="shared" si="0"/>
        <v>0</v>
      </c>
    </row>
    <row r="16" spans="1:5" x14ac:dyDescent="0.2">
      <c r="A16" s="8" t="s">
        <v>61</v>
      </c>
      <c r="B16" s="2" t="s">
        <v>5</v>
      </c>
      <c r="C16" s="2">
        <v>12</v>
      </c>
      <c r="D16" s="26"/>
      <c r="E16" s="25">
        <f t="shared" si="0"/>
        <v>0</v>
      </c>
    </row>
    <row r="17" spans="1:5" x14ac:dyDescent="0.2">
      <c r="A17" s="8" t="s">
        <v>62</v>
      </c>
      <c r="B17" s="2"/>
      <c r="C17" s="2"/>
      <c r="D17" s="25"/>
      <c r="E17" s="25"/>
    </row>
    <row r="18" spans="1:5" x14ac:dyDescent="0.2">
      <c r="A18" s="8" t="s">
        <v>63</v>
      </c>
      <c r="B18" s="2"/>
      <c r="C18" s="2"/>
      <c r="D18" s="25"/>
      <c r="E18" s="25"/>
    </row>
    <row r="19" spans="1:5" ht="48" customHeight="1" x14ac:dyDescent="0.2">
      <c r="A19" s="8" t="s">
        <v>64</v>
      </c>
      <c r="B19" s="2"/>
      <c r="C19" s="2"/>
      <c r="D19" s="25"/>
      <c r="E19" s="25"/>
    </row>
    <row r="20" spans="1:5" ht="25.5" x14ac:dyDescent="0.2">
      <c r="A20" s="8" t="s">
        <v>65</v>
      </c>
      <c r="B20" s="2" t="s">
        <v>5</v>
      </c>
      <c r="C20" s="2">
        <v>8</v>
      </c>
      <c r="D20" s="26"/>
      <c r="E20" s="25">
        <f t="shared" si="0"/>
        <v>0</v>
      </c>
    </row>
    <row r="21" spans="1:5" x14ac:dyDescent="0.2">
      <c r="A21" s="8" t="s">
        <v>66</v>
      </c>
      <c r="B21" s="2"/>
      <c r="C21" s="2"/>
      <c r="D21" s="25"/>
      <c r="E21" s="25"/>
    </row>
    <row r="22" spans="1:5" x14ac:dyDescent="0.2">
      <c r="A22" s="8" t="s">
        <v>67</v>
      </c>
      <c r="B22" s="2"/>
      <c r="C22" s="2"/>
      <c r="D22" s="25"/>
      <c r="E22" s="25"/>
    </row>
    <row r="23" spans="1:5" ht="25.5" x14ac:dyDescent="0.2">
      <c r="A23" s="8" t="s">
        <v>68</v>
      </c>
      <c r="B23" s="2"/>
      <c r="C23" s="2"/>
      <c r="D23" s="25"/>
      <c r="E23" s="25"/>
    </row>
    <row r="24" spans="1:5" ht="25.5" x14ac:dyDescent="0.2">
      <c r="A24" s="8" t="s">
        <v>69</v>
      </c>
      <c r="B24" s="2" t="s">
        <v>5</v>
      </c>
      <c r="C24" s="2">
        <v>7</v>
      </c>
      <c r="D24" s="26"/>
      <c r="E24" s="25">
        <f t="shared" si="0"/>
        <v>0</v>
      </c>
    </row>
    <row r="25" spans="1:5" x14ac:dyDescent="0.2">
      <c r="A25" s="8" t="s">
        <v>70</v>
      </c>
      <c r="B25" s="2"/>
      <c r="C25" s="2"/>
      <c r="D25" s="25"/>
      <c r="E25" s="25"/>
    </row>
    <row r="26" spans="1:5" x14ac:dyDescent="0.2">
      <c r="A26" s="8" t="s">
        <v>71</v>
      </c>
      <c r="B26" s="2"/>
      <c r="C26" s="2"/>
      <c r="D26" s="25"/>
      <c r="E26" s="25"/>
    </row>
    <row r="27" spans="1:5" x14ac:dyDescent="0.2">
      <c r="A27" s="8" t="s">
        <v>72</v>
      </c>
      <c r="B27" s="2"/>
      <c r="C27" s="2"/>
      <c r="D27" s="25"/>
      <c r="E27" s="25"/>
    </row>
    <row r="28" spans="1:5" x14ac:dyDescent="0.2">
      <c r="A28" s="8" t="s">
        <v>73</v>
      </c>
      <c r="B28" s="2"/>
      <c r="C28" s="2"/>
      <c r="D28" s="25"/>
      <c r="E28" s="25"/>
    </row>
    <row r="29" spans="1:5" x14ac:dyDescent="0.2">
      <c r="A29" s="8" t="s">
        <v>74</v>
      </c>
      <c r="B29" s="2"/>
      <c r="C29" s="2"/>
      <c r="D29" s="25"/>
      <c r="E29" s="25"/>
    </row>
    <row r="30" spans="1:5" ht="25.5" x14ac:dyDescent="0.2">
      <c r="A30" s="8" t="s">
        <v>75</v>
      </c>
      <c r="B30" s="2" t="s">
        <v>5</v>
      </c>
      <c r="C30" s="2">
        <v>6</v>
      </c>
      <c r="D30" s="26"/>
      <c r="E30" s="25">
        <f t="shared" si="0"/>
        <v>0</v>
      </c>
    </row>
    <row r="31" spans="1:5" ht="25.5" x14ac:dyDescent="0.2">
      <c r="A31" s="8" t="s">
        <v>76</v>
      </c>
      <c r="B31" s="2" t="s">
        <v>5</v>
      </c>
      <c r="C31" s="2">
        <v>3</v>
      </c>
      <c r="D31" s="26"/>
      <c r="E31" s="25">
        <f t="shared" si="0"/>
        <v>0</v>
      </c>
    </row>
    <row r="32" spans="1:5" ht="25.5" x14ac:dyDescent="0.2">
      <c r="A32" s="8" t="s">
        <v>77</v>
      </c>
      <c r="B32" s="2" t="s">
        <v>5</v>
      </c>
      <c r="C32" s="2">
        <v>1</v>
      </c>
      <c r="D32" s="26"/>
      <c r="E32" s="25">
        <f t="shared" si="0"/>
        <v>0</v>
      </c>
    </row>
    <row r="33" spans="1:6" ht="25.5" x14ac:dyDescent="0.2">
      <c r="A33" s="8" t="s">
        <v>78</v>
      </c>
      <c r="B33" s="2" t="s">
        <v>5</v>
      </c>
      <c r="C33" s="2">
        <v>8</v>
      </c>
      <c r="D33" s="26"/>
      <c r="E33" s="25">
        <f t="shared" si="0"/>
        <v>0</v>
      </c>
    </row>
    <row r="34" spans="1:6" ht="25.5" x14ac:dyDescent="0.2">
      <c r="A34" s="8" t="s">
        <v>79</v>
      </c>
      <c r="B34" s="2" t="s">
        <v>5</v>
      </c>
      <c r="C34" s="2">
        <v>8</v>
      </c>
      <c r="D34" s="26"/>
      <c r="E34" s="25">
        <f t="shared" si="0"/>
        <v>0</v>
      </c>
    </row>
    <row r="35" spans="1:6" ht="25.5" x14ac:dyDescent="0.2">
      <c r="A35" s="8" t="s">
        <v>80</v>
      </c>
      <c r="B35" s="35" t="s">
        <v>5</v>
      </c>
      <c r="C35" s="2">
        <v>4</v>
      </c>
      <c r="D35" s="26"/>
      <c r="E35" s="25">
        <f t="shared" si="0"/>
        <v>0</v>
      </c>
    </row>
    <row r="36" spans="1:6" x14ac:dyDescent="0.2">
      <c r="A36" s="8" t="s">
        <v>32</v>
      </c>
      <c r="B36" s="35"/>
      <c r="C36" s="2"/>
      <c r="D36" s="25"/>
      <c r="E36" s="25"/>
    </row>
    <row r="37" spans="1:6" x14ac:dyDescent="0.2">
      <c r="A37" s="8" t="s">
        <v>81</v>
      </c>
      <c r="B37" s="2" t="s">
        <v>5</v>
      </c>
      <c r="C37" s="2">
        <v>3</v>
      </c>
      <c r="D37" s="26"/>
      <c r="E37" s="25">
        <f t="shared" si="0"/>
        <v>0</v>
      </c>
    </row>
    <row r="38" spans="1:6" ht="25.5" x14ac:dyDescent="0.2">
      <c r="A38" s="8" t="s">
        <v>82</v>
      </c>
      <c r="B38" s="2" t="s">
        <v>6</v>
      </c>
      <c r="C38" s="2">
        <v>40</v>
      </c>
      <c r="D38" s="26"/>
      <c r="E38" s="25">
        <f t="shared" si="0"/>
        <v>0</v>
      </c>
    </row>
    <row r="39" spans="1:6" ht="25.5" x14ac:dyDescent="0.2">
      <c r="A39" s="8" t="s">
        <v>83</v>
      </c>
      <c r="B39" s="2" t="s">
        <v>6</v>
      </c>
      <c r="C39" s="2">
        <v>20</v>
      </c>
      <c r="D39" s="26"/>
      <c r="E39" s="25">
        <f t="shared" si="0"/>
        <v>0</v>
      </c>
    </row>
    <row r="40" spans="1:6" ht="25.5" x14ac:dyDescent="0.2">
      <c r="A40" s="8" t="s">
        <v>84</v>
      </c>
      <c r="B40" s="2"/>
      <c r="C40" s="2"/>
      <c r="D40" s="25"/>
      <c r="E40" s="25"/>
    </row>
    <row r="41" spans="1:6" x14ac:dyDescent="0.2">
      <c r="A41" s="6" t="s">
        <v>37</v>
      </c>
      <c r="B41" s="2" t="s">
        <v>6</v>
      </c>
      <c r="C41" s="2">
        <v>4</v>
      </c>
      <c r="D41" s="26"/>
      <c r="E41" s="25">
        <f t="shared" si="0"/>
        <v>0</v>
      </c>
    </row>
    <row r="42" spans="1:6" x14ac:dyDescent="0.2">
      <c r="A42" s="6" t="s">
        <v>38</v>
      </c>
      <c r="B42" s="2" t="s">
        <v>6</v>
      </c>
      <c r="C42" s="2">
        <v>22</v>
      </c>
      <c r="D42" s="26"/>
      <c r="E42" s="25">
        <f t="shared" si="0"/>
        <v>0</v>
      </c>
    </row>
    <row r="43" spans="1:6" x14ac:dyDescent="0.2">
      <c r="A43" s="6" t="s">
        <v>39</v>
      </c>
      <c r="B43" s="2" t="s">
        <v>6</v>
      </c>
      <c r="C43" s="2">
        <v>15</v>
      </c>
      <c r="D43" s="26"/>
      <c r="E43" s="25">
        <f t="shared" si="0"/>
        <v>0</v>
      </c>
    </row>
    <row r="44" spans="1:6" ht="25.5" x14ac:dyDescent="0.2">
      <c r="A44" s="8" t="s">
        <v>85</v>
      </c>
      <c r="B44" s="2" t="s">
        <v>56</v>
      </c>
      <c r="C44" s="2">
        <v>1</v>
      </c>
      <c r="D44" s="26"/>
      <c r="E44" s="25">
        <f t="shared" si="0"/>
        <v>0</v>
      </c>
    </row>
    <row r="45" spans="1:6" x14ac:dyDescent="0.2">
      <c r="A45" s="8" t="s">
        <v>86</v>
      </c>
      <c r="B45" s="2" t="s">
        <v>56</v>
      </c>
      <c r="C45" s="2">
        <v>1</v>
      </c>
      <c r="D45" s="26"/>
      <c r="E45" s="25">
        <f t="shared" si="0"/>
        <v>0</v>
      </c>
    </row>
    <row r="46" spans="1:6" x14ac:dyDescent="0.2">
      <c r="A46" s="9"/>
      <c r="B46" s="10"/>
      <c r="C46" s="10"/>
      <c r="D46" s="28"/>
      <c r="E46" s="28">
        <f>SUM(E1:E45)</f>
        <v>0</v>
      </c>
    </row>
    <row r="47" spans="1:6" x14ac:dyDescent="0.2">
      <c r="A47" s="11"/>
      <c r="B47" s="12"/>
      <c r="C47" s="12"/>
      <c r="D47" s="12"/>
      <c r="E47" s="12"/>
      <c r="F47" s="3"/>
    </row>
    <row r="48" spans="1:6" x14ac:dyDescent="0.2">
      <c r="A48" s="13"/>
      <c r="B48" s="5"/>
      <c r="C48" s="5"/>
      <c r="D48" s="5"/>
      <c r="E48" s="5"/>
    </row>
    <row r="50" spans="1:5" x14ac:dyDescent="0.2">
      <c r="A50" s="34" t="s">
        <v>52</v>
      </c>
      <c r="B50" s="34"/>
      <c r="C50" s="19" t="s">
        <v>53</v>
      </c>
      <c r="D50" s="22"/>
      <c r="E50" s="22"/>
    </row>
    <row r="51" spans="1:5" x14ac:dyDescent="0.2">
      <c r="A51" s="34"/>
      <c r="B51" s="34"/>
      <c r="C51" s="19"/>
      <c r="D51" s="22"/>
      <c r="E51" s="22"/>
    </row>
    <row r="52" spans="1:5" x14ac:dyDescent="0.2">
      <c r="A52" s="20"/>
      <c r="B52" s="20" t="s">
        <v>54</v>
      </c>
      <c r="C52" s="19" t="s">
        <v>55</v>
      </c>
      <c r="D52" s="22"/>
      <c r="E52" s="22"/>
    </row>
    <row r="53" spans="1:5" x14ac:dyDescent="0.2">
      <c r="A53" s="22"/>
      <c r="B53" s="22"/>
      <c r="C53" s="22"/>
      <c r="D53" s="22"/>
      <c r="E53" s="22"/>
    </row>
    <row r="54" spans="1:5" x14ac:dyDescent="0.2">
      <c r="A54" s="22"/>
      <c r="B54" s="22"/>
      <c r="C54" s="22"/>
      <c r="D54" s="22"/>
      <c r="E54" s="22"/>
    </row>
    <row r="55" spans="1:5" x14ac:dyDescent="0.2">
      <c r="A55" s="22"/>
      <c r="B55" s="22"/>
      <c r="C55" s="22"/>
      <c r="D55" s="22"/>
      <c r="E55" s="22"/>
    </row>
    <row r="56" spans="1:5" x14ac:dyDescent="0.2">
      <c r="A56" s="13"/>
      <c r="B56" s="5"/>
      <c r="C56" s="5"/>
      <c r="D56" s="5"/>
      <c r="E56" s="5"/>
    </row>
  </sheetData>
  <sheetProtection algorithmName="SHA-512" hashValue="uOuIdVadpcCRyp1s5K6cQmjER0awmFckCLQfMnZVFYf+LduWJ3kxxpjO/zR1zrhEECEZ+T0xPTh5U1U3oxerng==" saltValue="Q/8ESQEWk7q9KCTrktczmg==" spinCount="100000" sheet="1" objects="1" scenarios="1" selectLockedCells="1"/>
  <mergeCells count="3">
    <mergeCell ref="A50:B50"/>
    <mergeCell ref="A51:B51"/>
    <mergeCell ref="B35:B3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130" zoomScaleNormal="130" workbookViewId="0">
      <selection activeCell="D8" sqref="D8"/>
    </sheetView>
  </sheetViews>
  <sheetFormatPr defaultColWidth="10.875" defaultRowHeight="12.75" x14ac:dyDescent="0.2"/>
  <cols>
    <col min="1" max="1" width="45" style="7" customWidth="1"/>
    <col min="2" max="16384" width="10.875" style="7"/>
  </cols>
  <sheetData>
    <row r="1" spans="1:5" ht="38.25" x14ac:dyDescent="0.2">
      <c r="A1" s="6"/>
      <c r="B1" s="2" t="s">
        <v>1</v>
      </c>
      <c r="C1" s="2" t="s">
        <v>2</v>
      </c>
      <c r="D1" s="2" t="s">
        <v>25</v>
      </c>
      <c r="E1" s="2" t="s">
        <v>4</v>
      </c>
    </row>
    <row r="2" spans="1:5" ht="38.25" x14ac:dyDescent="0.2">
      <c r="A2" s="31" t="s">
        <v>42</v>
      </c>
      <c r="B2" s="2" t="s">
        <v>5</v>
      </c>
      <c r="C2" s="2">
        <v>16</v>
      </c>
      <c r="D2" s="26"/>
      <c r="E2" s="25">
        <f>C2*D2</f>
        <v>0</v>
      </c>
    </row>
    <row r="3" spans="1:5" ht="51" x14ac:dyDescent="0.2">
      <c r="A3" s="31" t="s">
        <v>43</v>
      </c>
      <c r="B3" s="2" t="s">
        <v>5</v>
      </c>
      <c r="C3" s="2">
        <v>16</v>
      </c>
      <c r="D3" s="26"/>
      <c r="E3" s="25">
        <f t="shared" ref="E3:E8" si="0">C3*D3</f>
        <v>0</v>
      </c>
    </row>
    <row r="4" spans="1:5" ht="25.5" x14ac:dyDescent="0.2">
      <c r="A4" s="31" t="s">
        <v>44</v>
      </c>
      <c r="B4" s="2" t="s">
        <v>5</v>
      </c>
      <c r="C4" s="2"/>
      <c r="D4" s="33"/>
      <c r="E4" s="25"/>
    </row>
    <row r="5" spans="1:5" x14ac:dyDescent="0.2">
      <c r="A5" s="32" t="s">
        <v>40</v>
      </c>
      <c r="B5" s="2" t="s">
        <v>5</v>
      </c>
      <c r="C5" s="2">
        <v>8</v>
      </c>
      <c r="D5" s="26"/>
      <c r="E5" s="25">
        <f t="shared" si="0"/>
        <v>0</v>
      </c>
    </row>
    <row r="6" spans="1:5" x14ac:dyDescent="0.2">
      <c r="A6" s="32" t="s">
        <v>41</v>
      </c>
      <c r="B6" s="2" t="s">
        <v>5</v>
      </c>
      <c r="C6" s="2">
        <v>1</v>
      </c>
      <c r="D6" s="26"/>
      <c r="E6" s="25">
        <f t="shared" si="0"/>
        <v>0</v>
      </c>
    </row>
    <row r="7" spans="1:5" ht="25.5" x14ac:dyDescent="0.2">
      <c r="A7" s="31" t="s">
        <v>45</v>
      </c>
      <c r="B7" s="2" t="s">
        <v>56</v>
      </c>
      <c r="C7" s="2">
        <v>1</v>
      </c>
      <c r="D7" s="26"/>
      <c r="E7" s="25">
        <f t="shared" si="0"/>
        <v>0</v>
      </c>
    </row>
    <row r="8" spans="1:5" x14ac:dyDescent="0.2">
      <c r="A8" s="31" t="s">
        <v>46</v>
      </c>
      <c r="B8" s="2" t="s">
        <v>56</v>
      </c>
      <c r="C8" s="2">
        <v>1</v>
      </c>
      <c r="D8" s="26"/>
      <c r="E8" s="25">
        <f t="shared" si="0"/>
        <v>0</v>
      </c>
    </row>
    <row r="9" spans="1:5" x14ac:dyDescent="0.2">
      <c r="D9" s="29"/>
      <c r="E9" s="29">
        <f>SUM(E2:E8)</f>
        <v>0</v>
      </c>
    </row>
    <row r="11" spans="1:5" x14ac:dyDescent="0.2">
      <c r="A11" s="34" t="s">
        <v>52</v>
      </c>
      <c r="B11" s="34"/>
      <c r="C11" s="19" t="s">
        <v>53</v>
      </c>
      <c r="D11" s="22"/>
    </row>
    <row r="12" spans="1:5" x14ac:dyDescent="0.2">
      <c r="A12" s="34"/>
      <c r="B12" s="34"/>
      <c r="C12" s="19"/>
      <c r="D12" s="22"/>
    </row>
    <row r="13" spans="1:5" x14ac:dyDescent="0.2">
      <c r="A13" s="20"/>
      <c r="B13" s="20" t="s">
        <v>54</v>
      </c>
      <c r="C13" s="19" t="s">
        <v>55</v>
      </c>
      <c r="D13" s="22"/>
    </row>
    <row r="14" spans="1:5" x14ac:dyDescent="0.2">
      <c r="A14" s="22"/>
      <c r="B14" s="22"/>
      <c r="C14" s="22"/>
      <c r="D14" s="22"/>
    </row>
    <row r="15" spans="1:5" x14ac:dyDescent="0.2">
      <c r="A15" s="22"/>
      <c r="B15" s="22"/>
      <c r="C15" s="22"/>
      <c r="D15" s="22"/>
    </row>
    <row r="16" spans="1:5" x14ac:dyDescent="0.2">
      <c r="A16" s="22"/>
      <c r="B16" s="22"/>
      <c r="C16" s="22"/>
      <c r="D16" s="22"/>
    </row>
    <row r="17" spans="1:4" x14ac:dyDescent="0.2">
      <c r="A17" s="22"/>
      <c r="B17" s="22"/>
      <c r="C17" s="22"/>
      <c r="D17" s="22"/>
    </row>
  </sheetData>
  <sheetProtection password="DFA3" sheet="1" objects="1" scenarios="1" selectLockedCells="1"/>
  <mergeCells count="2">
    <mergeCell ref="A11:B11"/>
    <mergeCell ref="A12:B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6B4B11BF182F4896DADC65E490B720" ma:contentTypeVersion="0" ma:contentTypeDescription="Create a new document." ma:contentTypeScope="" ma:versionID="666470dd19d7a60bb10c830dd9058fe2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87D6009-1002-4449-A8B4-093DDBD1F596}">
  <ds:schemaRefs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3C0718B-CD30-40BF-823E-807FB7C871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C8D5A8-5333-4A9C-95E7-FEE3D941FC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</vt:i4>
      </vt:variant>
    </vt:vector>
  </HeadingPairs>
  <TitlesOfParts>
    <vt:vector size="6" baseType="lpstr">
      <vt:lpstr>skupno</vt:lpstr>
      <vt:lpstr>prvo-nadstropje</vt:lpstr>
      <vt:lpstr>2-3-4-nadstropje</vt:lpstr>
      <vt:lpstr>vodovod</vt:lpstr>
      <vt:lpstr>prezračevanje</vt:lpstr>
      <vt:lpstr>'prvo-nadstropje'!_Ref5462091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Mojca Giacomelli</dc:creator>
  <cp:lastModifiedBy>Mojca Giacomelli</cp:lastModifiedBy>
  <dcterms:created xsi:type="dcterms:W3CDTF">2019-04-06T15:06:12Z</dcterms:created>
  <dcterms:modified xsi:type="dcterms:W3CDTF">2019-04-19T08:00:19Z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0x010100AA6B4B11BF182F4896DADC65E490B720</vt:lpwstr>
  </property>
</Properties>
</file>